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ssumptions" sheetId="1" r:id="rId1"/>
    <sheet name="assumptions-1" sheetId="2" r:id="rId2"/>
    <sheet name="price range of common stock" sheetId="3" r:id="rId3"/>
    <sheet name="price range of common stock-1" sheetId="4" r:id="rId4"/>
    <sheet name="liquidity and capital reso" sheetId="5" r:id="rId5"/>
    <sheet name="contractual obligations" sheetId="6" r:id="rId6"/>
    <sheet name="contractual obligations-1" sheetId="7" r:id="rId7"/>
    <sheet name="item 8" sheetId="8" r:id="rId8"/>
    <sheet name="assets and liabilities" sheetId="9" r:id="rId9"/>
    <sheet name="operations" sheetId="10" r:id="rId10"/>
    <sheet name="changes in net assets" sheetId="11" r:id="rId11"/>
    <sheet name="consolidated steatements o" sheetId="12" r:id="rId12"/>
    <sheet name="september 30 2019" sheetId="13" r:id="rId13"/>
    <sheet name="september 30 2019-1" sheetId="14" r:id="rId14"/>
    <sheet name="september 30 2019-2" sheetId="15" r:id="rId15"/>
    <sheet name="september 30 2018" sheetId="16" r:id="rId16"/>
    <sheet name="september 30 2018-1" sheetId="17" r:id="rId17"/>
    <sheet name="september 30 2018-2" sheetId="18" r:id="rId18"/>
    <sheet name="4 investments" sheetId="19" r:id="rId19"/>
    <sheet name="september 30 2019-3" sheetId="20" r:id="rId20"/>
    <sheet name="september 30 2019-4" sheetId="21" r:id="rId21"/>
    <sheet name="september 30 2019-5" sheetId="22" r:id="rId22"/>
    <sheet name="september 30 2019-6" sheetId="23" r:id="rId23"/>
    <sheet name="september 30 2019-7" sheetId="24" r:id="rId24"/>
    <sheet name="september 30 2019-8" sheetId="25" r:id="rId25"/>
    <sheet name="september 30 2019-9" sheetId="26" r:id="rId26"/>
    <sheet name="september 30 2019-10" sheetId="27" r:id="rId27"/>
    <sheet name="6 transactions with affili" sheetId="28" r:id="rId28"/>
    <sheet name="7 change in net assets fro" sheetId="29" r:id="rId29"/>
    <sheet name="distributions" sheetId="30" r:id="rId30"/>
    <sheet name="distributions-1" sheetId="31" r:id="rId31"/>
    <sheet name="distributions-2" sheetId="32" r:id="rId32"/>
    <sheet name="distributions-3" sheetId="33" r:id="rId33"/>
    <sheet name="10 financial highlights" sheetId="34" r:id="rId34"/>
    <sheet name="september 30 2019-11" sheetId="35" r:id="rId35"/>
    <sheet name="13 unconsolidated signific" sheetId="36" r:id="rId36"/>
    <sheet name="13 unconsolidated signific-1" sheetId="37" r:id="rId37"/>
    <sheet name="15 subsequent events" sheetId="38" r:id="rId38"/>
    <sheet name="15 subsequent events-1" sheetId="39" r:id="rId39"/>
    <sheet name="15 subsequent events-2" sheetId="40" r:id="rId40"/>
    <sheet name="15 subsequent events-3" sheetId="41" r:id="rId41"/>
    <sheet name="exhibit 211" sheetId="42" r:id="rId42"/>
    <sheet name="chief executive officer ce" sheetId="43" r:id="rId43"/>
    <sheet name="chief financial officer ce" sheetId="44" r:id="rId44"/>
    <sheet name="certification of chief exe" sheetId="45" r:id="rId45"/>
    <sheet name="certification of chief fin" sheetId="46" r:id="rId46"/>
    <sheet name="consolidated balance sheet" sheetId="47" r:id="rId47"/>
    <sheet name="consolidated balance sheet-1" sheetId="48" r:id="rId48"/>
    <sheet name="consolidated statement of" sheetId="49" r:id="rId49"/>
    <sheet name="consolidated statement of -1" sheetId="50" r:id="rId50"/>
    <sheet name="consolidated statement of -2" sheetId="51" r:id="rId51"/>
    <sheet name="notes to consolidated fina" sheetId="52" r:id="rId52"/>
    <sheet name="notes to consolidated fina-1" sheetId="53" r:id="rId53"/>
    <sheet name="notes to consolidated fina-2" sheetId="54" r:id="rId54"/>
    <sheet name="lavaca county disposition" sheetId="55" r:id="rId55"/>
    <sheet name="leases" sheetId="56" r:id="rId56"/>
    <sheet name="notes to consolidated fina-3" sheetId="57" r:id="rId57"/>
    <sheet name="ram energy holdings llc an" sheetId="58" r:id="rId58"/>
    <sheet name="consolidated balance sheets" sheetId="59" r:id="rId59"/>
    <sheet name="consolidated balance sheets-1" sheetId="60" r:id="rId60"/>
    <sheet name="operations-1" sheetId="61" r:id="rId61"/>
    <sheet name="members deficit" sheetId="62" r:id="rId62"/>
    <sheet name="cash flows unaudited" sheetId="63" r:id="rId63"/>
    <sheet name="notes to consolidated fina-4" sheetId="64" r:id="rId64"/>
    <sheet name="income taxes" sheetId="65" r:id="rId65"/>
    <sheet name="notes to consolidated fina-5" sheetId="66" r:id="rId66"/>
    <sheet name="notes to consolidated fina-6" sheetId="67" r:id="rId67"/>
  </sheets>
  <definedNames/>
  <calcPr fullCalcOnLoad="1"/>
</workbook>
</file>

<file path=xl/sharedStrings.xml><?xml version="1.0" encoding="utf-8"?>
<sst xmlns="http://schemas.openxmlformats.org/spreadsheetml/2006/main" count="2709" uniqueCount="1144">
  <si>
    <t>Assumptions</t>
  </si>
  <si>
    <t>Incentive fee</t>
  </si>
  <si>
    <t>Catch-up</t>
  </si>
  <si>
    <t>PRICE RANGE OF COMMON STOCK</t>
  </si>
  <si>
    <t>Period</t>
  </si>
  <si>
    <t>Total Number
of Shares
Purchased</t>
  </si>
  <si>
    <t>Average Price
per Share</t>
  </si>
  <si>
    <t>Total Number of Shares
Purchased as Part of
Publicly Announced Plans
or Programs (1)</t>
  </si>
  <si>
    <t>Approximate Dollar Value
of Shares that May Yet Be
Purchased Under the Plans
or Programs (in millions)</t>
  </si>
  <si>
    <t>October 1, 2018 through October 31, 2018</t>
  </si>
  <si>
    <t>—</t>
  </si>
  <si>
    <t>$N/A</t>
  </si>
  <si>
    <t>November 1, 2018 through November 30, 2018</t>
  </si>
  <si>
    <t>December 1, 2018 through December 31, 2018</t>
  </si>
  <si>
    <t>January 1, 2019 through January 31, 2019</t>
  </si>
  <si>
    <t>February 1, 2019 through February 28, 2019</t>
  </si>
  <si>
    <t>March 1, 2019 through March 31, 2019</t>
  </si>
  <si>
    <t>April 1, 2019 through April 30, 2019</t>
  </si>
  <si>
    <t>N/A</t>
  </si>
  <si>
    <t>May 1, 2019 through May 9, 2019</t>
  </si>
  <si>
    <t>Total</t>
  </si>
  <si>
    <t>For the years ended September 30,</t>
  </si>
  <si>
    <t>2019</t>
  </si>
  <si>
    <t>2018</t>
  </si>
  <si>
    <t>2017</t>
  </si>
  <si>
    <t>2016</t>
  </si>
  <si>
    <t>2015</t>
  </si>
  <si>
    <t>(Dollar amounts in thousands, except per share data)</t>
  </si>
  <si>
    <t>Consolidated Statements of Operations data:</t>
  </si>
  <si>
    <t>Total investment income</t>
  </si>
  <si>
    <t>Total expenses</t>
  </si>
  <si>
    <t>Net investment income</t>
  </si>
  <si>
    <t>Net realized and change in unrealized (loss) gain</t>
  </si>
  <si>
    <t>Net increase (decrease) in net assets resulting from operations</t>
  </si>
  <si>
    <t>Per share data:</t>
  </si>
  <si>
    <t>Net asset value</t>
  </si>
  <si>
    <t>Net investment income (2)</t>
  </si>
  <si>
    <t>Net realized and unrealized (loss) gain (2)</t>
  </si>
  <si>
    <t>Net increase (decrease) in net assets resulting from operations (2)</t>
  </si>
  <si>
    <t>Distributions declared (2), (3)</t>
  </si>
  <si>
    <t>Consolidated Statements of Assets and Liabilities data:</t>
  </si>
  <si>
    <t>Total assets</t>
  </si>
  <si>
    <t>Total investment portfolio</t>
  </si>
  <si>
    <t>Borrowings outstanding (4)</t>
  </si>
  <si>
    <t>Total net asset value</t>
  </si>
  <si>
    <t>Other data:</t>
  </si>
  <si>
    <t>Total return (5)</t>
  </si>
  <si>
    <t>(6.28</t>
  </si>
  <si>
    <t>)%</t>
  </si>
  <si>
    <t>9.70%</t>
  </si>
  <si>
    <t>10.80%</t>
  </si>
  <si>
    <t>36.64%</t>
  </si>
  <si>
    <t>(32.51</t>
  </si>
  <si>
    <t>Number of portfolio companies (6)</t>
  </si>
  <si>
    <t>Yield on debt portfolio (6)</t>
  </si>
  <si>
    <t>9.8%</t>
  </si>
  <si>
    <t>11.2%</t>
  </si>
  <si>
    <t>11.5%</t>
  </si>
  <si>
    <t>11.9%</t>
  </si>
  <si>
    <t>12.1%</t>
  </si>
  <si>
    <t>LIQUIDITY AND CAPITAL RESOURCES</t>
  </si>
  <si>
    <t>Issuance Dates</t>
  </si>
  <si>
    <t>Maturity</t>
  </si>
  <si>
    <t>Fixed All-in Coupon Rate (1)</t>
  </si>
  <si>
    <t>As of September 30, 2019
Principal Balance</t>
  </si>
  <si>
    <t>March 23, 2016</t>
  </si>
  <si>
    <t>March 1, 2026</t>
  </si>
  <si>
    <t>2.9%</t>
  </si>
  <si>
    <t>September 21, 2016</t>
  </si>
  <si>
    <t>September 1, 2026</t>
  </si>
  <si>
    <t>September 20, 2017</t>
  </si>
  <si>
    <t>September 1, 2027</t>
  </si>
  <si>
    <t>March 21, 2018</t>
  </si>
  <si>
    <t>March 1, 2028</t>
  </si>
  <si>
    <t>Weighted Average Rate / Total</t>
  </si>
  <si>
    <t>3.1%</t>
  </si>
  <si>
    <t>As of September 30, 2018
Principal Balance</t>
  </si>
  <si>
    <t>September 21, 2011</t>
  </si>
  <si>
    <t>September 1, 2021</t>
  </si>
  <si>
    <t>3.4%</t>
  </si>
  <si>
    <t>3.2%</t>
  </si>
  <si>
    <t>Contractual Obligations</t>
  </si>
  <si>
    <t>Payments due by period (in millions)</t>
  </si>
  <si>
    <t>Less than 1 year</t>
  </si>
  <si>
    <t>1-3 years</t>
  </si>
  <si>
    <t>3-5 years</t>
  </si>
  <si>
    <t>More than 5 years</t>
  </si>
  <si>
    <t>BNP Credit Facility</t>
  </si>
  <si>
    <t>$—</t>
  </si>
  <si>
    <t>SunTrust Credit Facility</t>
  </si>
  <si>
    <t>SBA debentures</t>
  </si>
  <si>
    <t>2024 Notes</t>
  </si>
  <si>
    <t>Total debt outstanding (1)</t>
  </si>
  <si>
    <t>Unfunded investments (2)</t>
  </si>
  <si>
    <t>Total contractual obligations</t>
  </si>
  <si>
    <t>Change in Interest Rates</t>
  </si>
  <si>
    <t>Change in Interest Income,
Net of Interest Expense
(in thousands)</t>
  </si>
  <si>
    <t>Change in Interest Income,
Net of Interest
Expense Per Share</t>
  </si>
  <si>
    <t>Down 1%</t>
  </si>
  <si>
    <t>Up 1%</t>
  </si>
  <si>
    <t>Up 2%</t>
  </si>
  <si>
    <t>Up 3%</t>
  </si>
  <si>
    <t>Up 4%</t>
  </si>
  <si>
    <t>Item 8.</t>
  </si>
  <si>
    <t>Page</t>
  </si>
  <si>
    <t>Management’s Report on Internal Control over Financial Reporting</t>
  </si>
  <si>
    <t>Report of Independent Registered Public Accounting Firm</t>
  </si>
  <si>
    <t>Report of Independent Registered Public Accounting Firm On Internal Control Over Financial Reporting</t>
  </si>
  <si>
    <t>Consolidated Statements of Assets and Liabilities as of September 30, 2019 and 2018</t>
  </si>
  <si>
    <t>Consolidated Statements of Operations for the years ended September 30, 2019, 2018 and 2017</t>
  </si>
  <si>
    <t>Consolidated Statements of Changes in Net Assets for the years ended September 30, 2019, 2018 and 2017</t>
  </si>
  <si>
    <t>Consolidated Statements of Cash Flows for the years ended September 30, 2019, 2018 and 2017</t>
  </si>
  <si>
    <t>Consolidated Schedules of Investments as of September 30, 2019 and 2018</t>
  </si>
  <si>
    <t>Notes to the Consolidated Financial Statements</t>
  </si>
  <si>
    <t>CONSOLIDATED STATEMENTS OF ASSETS AND LIABILITIES</t>
  </si>
  <si>
    <t>September 30, 2019</t>
  </si>
  <si>
    <t>September 30, 2018</t>
  </si>
  <si>
    <t>Assets</t>
  </si>
  <si>
    <t>Investments at fair value</t>
  </si>
  <si>
    <t>Non-controlled, non-affiliated investments (cost—$922,304,099 and $896,720,950, respectively)</t>
  </si>
  <si>
    <t>Non-controlled, affiliated investments (cost—$77,600,816 and $91,520,908, respectively)</t>
  </si>
  <si>
    <t>Controlled, affiliated investments (cost—$257,117,800 and $255,574,317, respectively)</t>
  </si>
  <si>
    <t>Total of investments (cost—$1,257,022,715 and $1,243,816,175, respectively)</t>
  </si>
  <si>
    <t>Cash and cash equivalents (cost—$59,546,438 and $19,543,625, respectively)</t>
  </si>
  <si>
    <t>Interest receivable</t>
  </si>
  <si>
    <t>Prepaid expenses and other assets</t>
  </si>
  <si>
    <t>Liabilities</t>
  </si>
  <si>
    <t>Distributions payable</t>
  </si>
  <si>
    <t>BNP Credit Facility payable, at fair value (cost—$171,000,000 and zero, respectively) (See Notes 5 and 11)</t>
  </si>
  <si>
    <t>SunTrust Credit Facility payable, at fair value (cost—$301,636,000 and $80,520,000, respectively)
   (See Notes 5 and 11)</t>
  </si>
  <si>
    <t>2024 Notes payable, net (par—$75,000,000 and zero, respectively) (See Notes 5 and 11)</t>
  </si>
  <si>
    <t>2019 Notes payable, at fair value (par—zero and $250,000,000, respectively) (See Notes 5 and 11)</t>
  </si>
  <si>
    <t>SBA debentures payable, net (par—$150,000,000 and $180,000,000, respectively) (See Notes 5 and 11)</t>
  </si>
  <si>
    <t>Base management fee payable, net (See Note 3)</t>
  </si>
  <si>
    <t>Performance-based incentive fee payable, net (See Note 3)</t>
  </si>
  <si>
    <t>Interest payable on debt</t>
  </si>
  <si>
    <t>Accrued other expenses</t>
  </si>
  <si>
    <t>Total liabilities</t>
  </si>
  <si>
    <t>Commitments and contingencies (See Note 12)</t>
  </si>
  <si>
    <t>Net assets</t>
  </si>
  <si>
    <t>Common stock, 67,045,105 and 69,053,958 shares issued and outstanding, respectively.
   Par value $0.001 per share and 100,000,000 shares authorized</t>
  </si>
  <si>
    <t>Paid-in capital in excess of par value</t>
  </si>
  <si>
    <t>Accumulated distributable loss</t>
  </si>
  <si>
    <t>Total net assets</t>
  </si>
  <si>
    <t>Total liabilities and net assets</t>
  </si>
  <si>
    <t>Net asset value per share</t>
  </si>
  <si>
    <t>CONSOLIDATED STATEMENTS OF OPERATIONS</t>
  </si>
  <si>
    <t>Years Ended September 30,</t>
  </si>
  <si>
    <t>Investment income:</t>
  </si>
  <si>
    <t>From non-controlled, non-affiliated investments:</t>
  </si>
  <si>
    <t>Interest</t>
  </si>
  <si>
    <t>Payment in kind</t>
  </si>
  <si>
    <t>Other income</t>
  </si>
  <si>
    <t>From non-controlled, affiliated investments:</t>
  </si>
  <si>
    <t>From controlled, affiliated investments:</t>
  </si>
  <si>
    <t>Expenses:</t>
  </si>
  <si>
    <t>Base management fee (See Note 3)</t>
  </si>
  <si>
    <t>Performance-based incentive fee (See Note 3)</t>
  </si>
  <si>
    <t>Interest and expenses on debt (See Note 11)</t>
  </si>
  <si>
    <t>Administrative services expenses (See Note 3)</t>
  </si>
  <si>
    <t>Other general and administrative expenses</t>
  </si>
  <si>
    <t>Expenses before management fee waiver, provision for taxes and financing costs</t>
  </si>
  <si>
    <t>Management Fees waiver (See Note 3)</t>
  </si>
  <si>
    <t>Provision for taxes</t>
  </si>
  <si>
    <t>Make-whole premium (See Notes 5 and 11)</t>
  </si>
  <si>
    <t>Credit facility amendment and debt issuance costs (See Notes 5 and 11)</t>
  </si>
  <si>
    <t>Net expenses</t>
  </si>
  <si>
    <t>Realized and change in unrealized (loss) gain on investments and debt:</t>
  </si>
  <si>
    <t>Net realized (loss) gain on investments on:</t>
  </si>
  <si>
    <t>Non-controlled, non-affiliated investments</t>
  </si>
  <si>
    <t>Non-controlled and controlled, affiliated investments</t>
  </si>
  <si>
    <t>Net realized (loss) gain on investments</t>
  </si>
  <si>
    <t>Net change in change in unrealized appreciation (depreciation) on:</t>
  </si>
  <si>
    <t>Debt depreciation (appreciation) (See Notes 5 and 11)</t>
  </si>
  <si>
    <t>Net change in unrealized appreciation (depreciation) on investments and debt</t>
  </si>
  <si>
    <t>Net realized and change in unrealized (loss) gain from investments and debt</t>
  </si>
  <si>
    <t>Net increase in net assets resulting from operations</t>
  </si>
  <si>
    <t>Net increase in net assets resulting from operations per common share (See Note 7)</t>
  </si>
  <si>
    <t>Net investment income per common share</t>
  </si>
  <si>
    <t>CONSOLIDATED STATEMENTS OF CHANGES IN NET ASSETS</t>
  </si>
  <si>
    <t>Net increase in net assets resulting from operations:</t>
  </si>
  <si>
    <t>Net change in unrealized appreciation (depreciation) on investments</t>
  </si>
  <si>
    <t>Net change in unrealized depreciation (appreciation) on debt</t>
  </si>
  <si>
    <t>Distributions to stockholders:</t>
  </si>
  <si>
    <t>Distribution of net investment income</t>
  </si>
  <si>
    <t>Distribution of realized gains</t>
  </si>
  <si>
    <t>Total distributions to stockholders</t>
  </si>
  <si>
    <t>Capital transactions:</t>
  </si>
  <si>
    <t>Repurchase of common stock</t>
  </si>
  <si>
    <t>Net (decrease) increase in net assets</t>
  </si>
  <si>
    <t>Net assets:</t>
  </si>
  <si>
    <t>Beginning of year</t>
  </si>
  <si>
    <t>End of year</t>
  </si>
  <si>
    <t>Capital share activity:</t>
  </si>
  <si>
    <t>Shares of common stock repurchased</t>
  </si>
  <si>
    <t>CONSOLIDATED STEATEMENTS OF CASH FLOWS</t>
  </si>
  <si>
    <t>Cash flows from operating activities:</t>
  </si>
  <si>
    <t>Adjustments to reconcile net increase in net assets resulting from
   operations to net cash (used in) provided by operating activities:</t>
  </si>
  <si>
    <t>Net change in net unrealized (appreciation) appreciation on investments</t>
  </si>
  <si>
    <t>Net change in unrealized (depreciation) appreciation on debt</t>
  </si>
  <si>
    <t>Net realized loss (gain) on investments</t>
  </si>
  <si>
    <t>Net accretion of discount and amortization of premium</t>
  </si>
  <si>
    <t>Purchases of investments</t>
  </si>
  <si>
    <t>Payment-in-kind income</t>
  </si>
  <si>
    <t>Proceeds from dispositions of investments</t>
  </si>
  <si>
    <t>Amortization of deferred financing costs</t>
  </si>
  <si>
    <t>Decrease (increase) in interest receivable</t>
  </si>
  <si>
    <t>Decrease (increase) in prepaid expenses and other assets</t>
  </si>
  <si>
    <t>(Decrease) increase in payable for investments purchased</t>
  </si>
  <si>
    <t>Decrease in interest payable on debt</t>
  </si>
  <si>
    <t>Increase (decrease) in base management fee payable, net</t>
  </si>
  <si>
    <t>(Decrease) increase in performance-based incentive fee payable, net</t>
  </si>
  <si>
    <t>(Decrease) increase in accrued other expenses</t>
  </si>
  <si>
    <t>Net cash (used in) provided by operating activities</t>
  </si>
  <si>
    <t>Cash flows from financing activities:</t>
  </si>
  <si>
    <t>Distributions paid to stockholders</t>
  </si>
  <si>
    <t>Borrowings under SBA debentures</t>
  </si>
  <si>
    <t>Proceeds from 2024 Notes issuance</t>
  </si>
  <si>
    <t>Repayments of SBA debentures</t>
  </si>
  <si>
    <t>Repayments of 2019 Notes</t>
  </si>
  <si>
    <t>Repayments of 2025 Notes</t>
  </si>
  <si>
    <t>Capitalized borrowing costs</t>
  </si>
  <si>
    <t>Borrowings under BNP Credit Facility</t>
  </si>
  <si>
    <t>Repayments under BNP Credit Facility</t>
  </si>
  <si>
    <t>Borrowings under SunTrust Credit Facility</t>
  </si>
  <si>
    <t>Repayments under SunTrust Credit Facility</t>
  </si>
  <si>
    <t>Net cash provided by (used in) financing activities</t>
  </si>
  <si>
    <t>Net increase (decrease) in cash and cash equivalents</t>
  </si>
  <si>
    <t>Effect of exchange rate changes on cash</t>
  </si>
  <si>
    <t>Cash and cash equivalents, beginning of year</t>
  </si>
  <si>
    <t>Cash and cash equivalents, end of year</t>
  </si>
  <si>
    <t>Supplemental disclosure of cash flow information:</t>
  </si>
  <si>
    <t>Interest paid</t>
  </si>
  <si>
    <t>Taxes paid</t>
  </si>
  <si>
    <t>Non-cash exchanges and conversions</t>
  </si>
  <si>
    <t>SEPTEMBER 30, 2019</t>
  </si>
  <si>
    <t>Issuer Name</t>
  </si>
  <si>
    <t>Maturity / Expiration</t>
  </si>
  <si>
    <t>Industry</t>
  </si>
  <si>
    <t>Current
Coupon</t>
  </si>
  <si>
    <t>Basis Point
Spread
Above
Index (4)</t>
  </si>
  <si>
    <t>Par /
Shares</t>
  </si>
  <si>
    <t>Cost</t>
  </si>
  <si>
    <t>Fair Value (3)</t>
  </si>
  <si>
    <t>Investments in Non-Controlled, Non-Affiliated Portfolio Companies—161.0 (1), (2)</t>
  </si>
  <si>
    <t>First Lien Secured Debt—100.7%</t>
  </si>
  <si>
    <t>Altamira Technologies, LLC (5)</t>
  </si>
  <si>
    <t>07/24/2025</t>
  </si>
  <si>
    <t>Aerospace and Defense</t>
  </si>
  <si>
    <t>8.28%</t>
  </si>
  <si>
    <t>3M L+600</t>
  </si>
  <si>
    <t>Altamira Technologies, LLC (Revolver) (7)</t>
  </si>
  <si>
    <t>American Insulated Glass, LLC (5)</t>
  </si>
  <si>
    <t>12/21/2023</t>
  </si>
  <si>
    <t>Building Materials</t>
  </si>
  <si>
    <t>8.10%</t>
  </si>
  <si>
    <t>3M L+550</t>
  </si>
  <si>
    <t>American Insulated Glass, LLC (7)</t>
  </si>
  <si>
    <t>Bazaarvoice, Inc. (5)</t>
  </si>
  <si>
    <t>02/01/2024</t>
  </si>
  <si>
    <t>Printing and Publishing</t>
  </si>
  <si>
    <t>7.79%</t>
  </si>
  <si>
    <t>1M L+575</t>
  </si>
  <si>
    <t>Bottom Line Systems, LLC (5)</t>
  </si>
  <si>
    <t>02/13/2023</t>
  </si>
  <si>
    <t>Healthcare, Education and Childcare</t>
  </si>
  <si>
    <t>8.04%</t>
  </si>
  <si>
    <t>1M L+600</t>
  </si>
  <si>
    <t>Broder Bros., Co.</t>
  </si>
  <si>
    <t>12/02/2022</t>
  </si>
  <si>
    <t>Consumer Products</t>
  </si>
  <si>
    <t>10.60%</t>
  </si>
  <si>
    <t>3M L+850</t>
  </si>
  <si>
    <t>Cano Health, LLC (5)</t>
  </si>
  <si>
    <t>12/23/2021</t>
  </si>
  <si>
    <t>8.36%</t>
  </si>
  <si>
    <t>1M L+625</t>
  </si>
  <si>
    <t>DermaRite Industries LLC</t>
  </si>
  <si>
    <t>03/03/2022</t>
  </si>
  <si>
    <t>Manufacturing / Basic Industries</t>
  </si>
  <si>
    <t>9.04%</t>
  </si>
  <si>
    <t>1M L+700</t>
  </si>
  <si>
    <t>Deva Holdings, Inc. (5)</t>
  </si>
  <si>
    <t>10/31/2023</t>
  </si>
  <si>
    <t>7.54%</t>
  </si>
  <si>
    <t>Deva Holdings, Inc. (7)</t>
  </si>
  <si>
    <t>10/31/2022</t>
  </si>
  <si>
    <t>HW Holdco, LLC (5)</t>
  </si>
  <si>
    <t>12/10/2024</t>
  </si>
  <si>
    <t>Media</t>
  </si>
  <si>
    <t>8.39%</t>
  </si>
  <si>
    <t>3M L+625</t>
  </si>
  <si>
    <t>HW Holdco, LLC (Revolver)</t>
  </si>
  <si>
    <t>HW Holdco, LLC (Revolver) (7)</t>
  </si>
  <si>
    <t>Impact Group, LLC (5)</t>
  </si>
  <si>
    <t>06/27/2023</t>
  </si>
  <si>
    <t>Personal, Food and Miscellaneous Services</t>
  </si>
  <si>
    <t>8.72%</t>
  </si>
  <si>
    <t>1M L+650</t>
  </si>
  <si>
    <t>Juniper Landscaping of Florida, LLC</t>
  </si>
  <si>
    <t>12/22/2021</t>
  </si>
  <si>
    <t>10.61%</t>
  </si>
  <si>
    <t>1M L+850</t>
  </si>
  <si>
    <t>K2 Pure Solutions NoCal, L.P. (5)</t>
  </si>
  <si>
    <t>12/20/2023</t>
  </si>
  <si>
    <t>Chemicals, Plastics and Rubber</t>
  </si>
  <si>
    <t>7.33%</t>
  </si>
  <si>
    <t>1M L+475</t>
  </si>
  <si>
    <t>K2 Pure Solutions NoCal, L.P. (Revolver)</t>
  </si>
  <si>
    <t>7.30%</t>
  </si>
  <si>
    <t>1M L+525</t>
  </si>
  <si>
    <t>K2 Pure Solutions NoCal, L.P. (Revolver) (7)</t>
  </si>
  <si>
    <t>Kentucky Downs, LLC (5)</t>
  </si>
  <si>
    <t>03/07/2025</t>
  </si>
  <si>
    <t>Hotels, Motels, Inns and Gaming</t>
  </si>
  <si>
    <t>Kentucky Downs, LLC (7)</t>
  </si>
  <si>
    <t>Lombart Brothers, Inc. (5)</t>
  </si>
  <si>
    <t>04/13/2023</t>
  </si>
  <si>
    <t>8.35%</t>
  </si>
  <si>
    <t>Lombart Brothers, Inc. (Revolver)</t>
  </si>
  <si>
    <t>10.00%</t>
  </si>
  <si>
    <t>P+500</t>
  </si>
  <si>
    <t>Lombart Brothers, Inc. (Revolver) (7)</t>
  </si>
  <si>
    <t>MeritDirect, LLC (5)</t>
  </si>
  <si>
    <t>05/23/2024</t>
  </si>
  <si>
    <t>8.06%</t>
  </si>
  <si>
    <t>3M L + 550</t>
  </si>
  <si>
    <t>MeritDirect, LLC (Revolver) (7)</t>
  </si>
  <si>
    <t>Ox Two, LLC</t>
  </si>
  <si>
    <t>02/27/2023</t>
  </si>
  <si>
    <t>8.29%</t>
  </si>
  <si>
    <t>Ox Two, LLC (Revolver)</t>
  </si>
  <si>
    <t>12.25%</t>
  </si>
  <si>
    <t>P+725</t>
  </si>
  <si>
    <t>Ox Two, LLC (Revolver) (7)</t>
  </si>
  <si>
    <t>Peninsula Pacific Entertainment LLC</t>
  </si>
  <si>
    <t>11/13/2024</t>
  </si>
  <si>
    <t>9.35%</t>
  </si>
  <si>
    <t>3M L+725</t>
  </si>
  <si>
    <t>Pestell Minerals and Ingredients Inc. (5), (8), (11)</t>
  </si>
  <si>
    <t>06/01/2023</t>
  </si>
  <si>
    <t>Beverage, Food and Tobacco</t>
  </si>
  <si>
    <t>7.57%</t>
  </si>
  <si>
    <t>3M L+525</t>
  </si>
  <si>
    <t>PlayPower, Inc. (5)</t>
  </si>
  <si>
    <t>05/08/2026</t>
  </si>
  <si>
    <t>7.60%</t>
  </si>
  <si>
    <t>PRA Events, Inc.</t>
  </si>
  <si>
    <t>08/08/2022</t>
  </si>
  <si>
    <t>Business Services</t>
  </si>
  <si>
    <t>9.11%</t>
  </si>
  <si>
    <t>3M L+700</t>
  </si>
  <si>
    <t>PRA Events, Inc. (Revolver) (7)</t>
  </si>
  <si>
    <t>Provation Medical, Inc.</t>
  </si>
  <si>
    <t>03/11/2024</t>
  </si>
  <si>
    <t>Electronics</t>
  </si>
  <si>
    <t>9.34%</t>
  </si>
  <si>
    <t>Quantum Spatial, Inc. (5)</t>
  </si>
  <si>
    <t>09/04/24</t>
  </si>
  <si>
    <t>7.32%</t>
  </si>
  <si>
    <t>Questex, LLC</t>
  </si>
  <si>
    <t>09/09/2024</t>
  </si>
  <si>
    <t>7.11%</t>
  </si>
  <si>
    <t>3M L+500</t>
  </si>
  <si>
    <t>Questex, LLC (Revolver) (7)</t>
  </si>
  <si>
    <t>Radius Aerospace, Inc. (5)</t>
  </si>
  <si>
    <t>03/31/2025</t>
  </si>
  <si>
    <t>7.85%</t>
  </si>
  <si>
    <t>3M L+575</t>
  </si>
  <si>
    <t>Radius Aerospace, Inc. (Revolver)</t>
  </si>
  <si>
    <t>8.61%</t>
  </si>
  <si>
    <t>Radius Aerospace, Inc. (Revolver) (7)</t>
  </si>
  <si>
    <t>Research Horizons, LLC</t>
  </si>
  <si>
    <t>06/28/2022</t>
  </si>
  <si>
    <t>Research Now Group, Inc. and Survey
   Sampling International LLC (5)</t>
  </si>
  <si>
    <t>12/20/2024</t>
  </si>
  <si>
    <t>7.75%</t>
  </si>
  <si>
    <t>Riverpoint Medical, LLC (5)</t>
  </si>
  <si>
    <t>06/20/2025</t>
  </si>
  <si>
    <t>7.39%</t>
  </si>
  <si>
    <t>Riverpoint Medical, LLC (Revolver) (7)</t>
  </si>
  <si>
    <t>Schlesinger Global, Inc.</t>
  </si>
  <si>
    <t>07/14/2025</t>
  </si>
  <si>
    <t>7.10%</t>
  </si>
  <si>
    <t>Schlesinger Global, Inc. (7)</t>
  </si>
  <si>
    <t>Schlesinger Global, Inc. (Revolver)</t>
  </si>
  <si>
    <t>7.82%</t>
  </si>
  <si>
    <t>Schlesinger Global, Inc. (Revolver) (7)</t>
  </si>
  <si>
    <t>Signature Systems Holding Company (5)</t>
  </si>
  <si>
    <t>05/03/2024</t>
  </si>
  <si>
    <t>8.60%</t>
  </si>
  <si>
    <t>P+650</t>
  </si>
  <si>
    <t>Signature Systems Holding Company (Revolver) (7)</t>
  </si>
  <si>
    <t>Solutionreach, Inc. (5)</t>
  </si>
  <si>
    <t>01/17/2024</t>
  </si>
  <si>
    <t>Communications</t>
  </si>
  <si>
    <t>Solutionreach, Inc. (Revolver) (7)</t>
  </si>
  <si>
    <t>Triad Manufacturing, Inc.</t>
  </si>
  <si>
    <t>12/28/2020</t>
  </si>
  <si>
    <t>13.29%</t>
  </si>
  <si>
    <t>3M L+1,125</t>
  </si>
  <si>
    <t>TVC Enterprises, LLC (5)</t>
  </si>
  <si>
    <t>01/18/2024</t>
  </si>
  <si>
    <t>Transportation</t>
  </si>
  <si>
    <t>7.55%</t>
  </si>
  <si>
    <t>1M L+550</t>
  </si>
  <si>
    <t>TVC Enterprises, LLC (7)</t>
  </si>
  <si>
    <t>TVC Enterprises, LLC (Revolver)</t>
  </si>
  <si>
    <t>7.61%</t>
  </si>
  <si>
    <t>TVC Enterprises, LLC (Revolver) (7)</t>
  </si>
  <si>
    <t>TWS Acquisition Corporation (5)</t>
  </si>
  <si>
    <t>06/16/2025</t>
  </si>
  <si>
    <t>Education</t>
  </si>
  <si>
    <t>TWS Acquisition Corporation (Revolver)</t>
  </si>
  <si>
    <t>TWS Acquisition Corporation (Revolver) (7)</t>
  </si>
  <si>
    <t>Tyto Athene, LLC</t>
  </si>
  <si>
    <t>08/27/2024</t>
  </si>
  <si>
    <t>7.80%</t>
  </si>
  <si>
    <t>UBEO, LLC (5)</t>
  </si>
  <si>
    <t>04/03/2024</t>
  </si>
  <si>
    <t>6.78%</t>
  </si>
  <si>
    <t>3M L+450</t>
  </si>
  <si>
    <t>US Med Acquisition, Inc.</t>
  </si>
  <si>
    <t>08/13/2021</t>
  </si>
  <si>
    <t>11.10%</t>
  </si>
  <si>
    <t>1M L+900</t>
  </si>
  <si>
    <t>Vision Purchaser Corporation (5)</t>
  </si>
  <si>
    <t>06/10/2025</t>
  </si>
  <si>
    <t>8.30%</t>
  </si>
  <si>
    <t>Walker Edison Furniture Company LLC</t>
  </si>
  <si>
    <t>09/26/2024</t>
  </si>
  <si>
    <t>Home and Office Furnishings</t>
  </si>
  <si>
    <t>8.83%</t>
  </si>
  <si>
    <t>3M L+650</t>
  </si>
  <si>
    <t>Whitney, Bradley &amp; Brown, Inc. (5)</t>
  </si>
  <si>
    <t>10/18/2022</t>
  </si>
  <si>
    <t>9.55%</t>
  </si>
  <si>
    <t>1M L+750</t>
  </si>
  <si>
    <t>Total First Lien Secured Debt</t>
  </si>
  <si>
    <t>Second Lien Secured Debt—38.4%</t>
  </si>
  <si>
    <t>Condor Borrower, LLC</t>
  </si>
  <si>
    <t>04/25/2025</t>
  </si>
  <si>
    <t>11.01%</t>
  </si>
  <si>
    <t>3M L+875</t>
  </si>
  <si>
    <t>Confie Seguros Holding Co.</t>
  </si>
  <si>
    <t>10/31/2025</t>
  </si>
  <si>
    <t>Insurance</t>
  </si>
  <si>
    <t>11.02%</t>
  </si>
  <si>
    <t>DecoPac, Inc.</t>
  </si>
  <si>
    <t>10.35%</t>
  </si>
  <si>
    <t>3M L+825</t>
  </si>
  <si>
    <t>Halo Buyer, Inc.</t>
  </si>
  <si>
    <t>07/06/2026</t>
  </si>
  <si>
    <t>10.29%</t>
  </si>
  <si>
    <t>1M L+825</t>
  </si>
  <si>
    <t>Infogroup, Inc.</t>
  </si>
  <si>
    <t>Other Media</t>
  </si>
  <si>
    <t>11.35%</t>
  </si>
  <si>
    <t>3M L+925</t>
  </si>
  <si>
    <t>MailSouth, Inc.</t>
  </si>
  <si>
    <t>10/23/2024</t>
  </si>
  <si>
    <t>12.00%</t>
  </si>
  <si>
    <t>12M L+925</t>
  </si>
  <si>
    <t>MBS Holdings, Inc.</t>
  </si>
  <si>
    <t>01/02/2024</t>
  </si>
  <si>
    <t>Telecommunications</t>
  </si>
  <si>
    <t>Shift4 Payments, LLC</t>
  </si>
  <si>
    <t>11/28/2025</t>
  </si>
  <si>
    <t>Financial Services</t>
  </si>
  <si>
    <t>10.76%</t>
  </si>
  <si>
    <t>VT Topco, Inc.</t>
  </si>
  <si>
    <t>08/24/2026</t>
  </si>
  <si>
    <t>9.10%</t>
  </si>
  <si>
    <t>Winter Park Intermediate, Inc.</t>
  </si>
  <si>
    <t>04/06/2026</t>
  </si>
  <si>
    <t>Auto Sector</t>
  </si>
  <si>
    <t>10.54%</t>
  </si>
  <si>
    <t>Total Second Lien Secured Debt</t>
  </si>
  <si>
    <t>Subordinated Debt/Corporate Notes—10.5%</t>
  </si>
  <si>
    <t>Blackhawk Industrial Distribution, Inc.</t>
  </si>
  <si>
    <t>03/17/2025</t>
  </si>
  <si>
    <t>Distribution</t>
  </si>
  <si>
    <t>(PIK 2.00</t>
  </si>
  <si>
    <t>%)</t>
  </si>
  <si>
    <t>Cascade Environmental LLC</t>
  </si>
  <si>
    <t>08/20/2021</t>
  </si>
  <si>
    <t>Environmental Services</t>
  </si>
  <si>
    <t>15.00%</t>
  </si>
  <si>
    <t>(PIK 15.00</t>
  </si>
  <si>
    <t>Total Subordinated Debt/Corporate Notes</t>
  </si>
  <si>
    <t>Preferred Equity/Partnership Interests—0.5% (6)</t>
  </si>
  <si>
    <t>AH Holdings, Inc.</t>
  </si>
  <si>
    <t>6.00%</t>
  </si>
  <si>
    <t>Condor Holdings Limited (8), (11)</t>
  </si>
  <si>
    <t>Condor Top Holdco Limited (8), (11)</t>
  </si>
  <si>
    <t>MeritDirect Holdings, LP</t>
  </si>
  <si>
    <t>NXOF Holdings, Inc. (Tyto Athene, LLC)</t>
  </si>
  <si>
    <t>Signature CR Intermediate Holdco, Inc.</t>
  </si>
  <si>
    <t>Total Preferred Equity/Partnership Interests</t>
  </si>
  <si>
    <t>Common Equity/Partnership Interests/Warrants—10.9% (6)</t>
  </si>
  <si>
    <t>Affinion Group Holdings, Inc. (Warrants)</t>
  </si>
  <si>
    <t>04/10/2024</t>
  </si>
  <si>
    <t>AG Investco LP (9)</t>
  </si>
  <si>
    <t>AG Investco LP (7), (9)</t>
  </si>
  <si>
    <t>AH Holdings, Inc. (Warrants)</t>
  </si>
  <si>
    <t>03/23/2021</t>
  </si>
  <si>
    <t>Altamira Intermediate Company II, Inc.</t>
  </si>
  <si>
    <t>ASP LCG Holdings, Inc. (Warrants)</t>
  </si>
  <si>
    <t>05/05/2026</t>
  </si>
  <si>
    <t>Autumn Games, LLC</t>
  </si>
  <si>
    <t>Broadcasting and Entertainment</t>
  </si>
  <si>
    <t>Cascade Environmental LLC (9)</t>
  </si>
  <si>
    <t>CI (Allied) Investment Holdings, LLC</t>
  </si>
  <si>
    <t>(PRA Events, Inc.) (9)</t>
  </si>
  <si>
    <t>CI (Summit) Investment Holdings LLC</t>
  </si>
  <si>
    <t>Buildings and Real Estate</t>
  </si>
  <si>
    <t>(SFP Holdings, Inc.)</t>
  </si>
  <si>
    <t>Cowboy Parent LLC</t>
  </si>
  <si>
    <t>(Blackhawk Industrial Distribution, Inc.)</t>
  </si>
  <si>
    <t>DecoPac Holdings Inc.</t>
  </si>
  <si>
    <t>eCommission Holding Corporation (11)</t>
  </si>
  <si>
    <t>Faraday Holdings, LLC</t>
  </si>
  <si>
    <t>Gauge Schlesinger Coinvest, LLC</t>
  </si>
  <si>
    <t>Gauge TVC Coinvest, LLC</t>
  </si>
  <si>
    <t>(TVC Enterprises, LLC)</t>
  </si>
  <si>
    <t>Go Dawgs Capital III, LP</t>
  </si>
  <si>
    <t>(American Insulated Glass, LLC) (9)</t>
  </si>
  <si>
    <t>Green Veracity Holdings, LP - Class A</t>
  </si>
  <si>
    <t>(VT Topco, Inc.)</t>
  </si>
  <si>
    <t>Infogroup Parent Holdings, Inc.</t>
  </si>
  <si>
    <t>ITC Rumba, LLC (Cano Health, LLC) (9)</t>
  </si>
  <si>
    <t>JWC-WE Holdings, L.P.</t>
  </si>
  <si>
    <t>(Walker Edison Furniture Company LLC)</t>
  </si>
  <si>
    <t>Kadmon Holdings, Inc. (12)</t>
  </si>
  <si>
    <t>Kentucky Racing Holdco, LLC (Warrants) (9)</t>
  </si>
  <si>
    <t>Lariat ecoserv Co-Invest Holdings, LLC (9)</t>
  </si>
  <si>
    <t>NXOF Holdings, Inc.</t>
  </si>
  <si>
    <t>(Tyto Athene, LLC)</t>
  </si>
  <si>
    <t>SSC Dominion Holdings, LLC</t>
  </si>
  <si>
    <t>Class A (US Dominion, Inc.)</t>
  </si>
  <si>
    <t>Class B (US Dominion, Inc.)</t>
  </si>
  <si>
    <t>U.S. Well Services, Inc. - Class A (11), (12)</t>
  </si>
  <si>
    <t>Oil and Gas</t>
  </si>
  <si>
    <t>USWS Holdings, LLC (9), (11)</t>
  </si>
  <si>
    <t>WBB Equity, LLC</t>
  </si>
  <si>
    <t>(Whitney, Bradley &amp; Brown, Inc.) (9)</t>
  </si>
  <si>
    <t>Wheel Pros Holdings, L.P.</t>
  </si>
  <si>
    <t>(Winter Park Intermediate, Inc.)</t>
  </si>
  <si>
    <t>ZS Juniper L.P.</t>
  </si>
  <si>
    <t>(Juniper Landscaping of Florida, LLC) (9)</t>
  </si>
  <si>
    <t>Total Common Equity/Partnership Interests/Warrants</t>
  </si>
  <si>
    <t>Total Investments in Non-Controlled, Non-Affiliated Portfolio Companies</t>
  </si>
  <si>
    <t>Investments in Non-Controlled, Affiliated Portfolio Companies—8.5% (1), (2)</t>
  </si>
  <si>
    <t>Preferred Equity/Partnership Interests—8.1% (6)</t>
  </si>
  <si>
    <t>ETX Energy, LLC</t>
  </si>
  <si>
    <t>MidOcean JF Holdings Corp.</t>
  </si>
  <si>
    <t>Common Equity/Partnership Interests/Warrants—0.4% (6)</t>
  </si>
  <si>
    <t>ETX Energy, LLC (9)</t>
  </si>
  <si>
    <t>ETX Energy Management Company, LLC</t>
  </si>
  <si>
    <t>Total Investments in Non-Controlled, Affiliated Portfolio Companies</t>
  </si>
  <si>
    <t>Investments in Controlled, Affiliated Portfolio Companies—40.1% (1), (2)</t>
  </si>
  <si>
    <t>First Lien Secured Debt—18.8%</t>
  </si>
  <si>
    <t>AKW Holdings Limited (8), (10), (11)</t>
  </si>
  <si>
    <t>03/13/2024</t>
  </si>
  <si>
    <t>6.54%</t>
  </si>
  <si>
    <t>£</t>
  </si>
  <si>
    <t>RAM Energy LLC</t>
  </si>
  <si>
    <t>07/01/2022</t>
  </si>
  <si>
    <t>Energy and Utilities</t>
  </si>
  <si>
    <t>8.00%</t>
  </si>
  <si>
    <t>RAM Energy LLC (Revolver)</t>
  </si>
  <si>
    <t>Second Lien Secured Debt—7.9%</t>
  </si>
  <si>
    <t>PT Network Intermediate Holdings, LLC</t>
  </si>
  <si>
    <t>11/30/2024</t>
  </si>
  <si>
    <t>12.30%</t>
  </si>
  <si>
    <t>3M L+1,000</t>
  </si>
  <si>
    <t>(PIK 12.30</t>
  </si>
  <si>
    <t>Preferred Equity—1.6% (6)</t>
  </si>
  <si>
    <t>CI (PTN) Investment Holdings II, LLC</t>
  </si>
  <si>
    <t>(PT Network, LLC) (9)</t>
  </si>
  <si>
    <t>PT Network Intermediate Holdings, LLC (9)</t>
  </si>
  <si>
    <t>12.14%</t>
  </si>
  <si>
    <t>Total Preferred Equity</t>
  </si>
  <si>
    <t>Common Equity—11.8% (6)</t>
  </si>
  <si>
    <t>RAM Energy Holdings LLC</t>
  </si>
  <si>
    <t>Total Common Equity</t>
  </si>
  <si>
    <t>Total Investments in Controlled, Affiliated Portfolio Companies</t>
  </si>
  <si>
    <t>Total Investments—209.6%</t>
  </si>
  <si>
    <t>Cash and Cash Equivalents—10.2%</t>
  </si>
  <si>
    <t>BlackRock Federal FD Institutional 30</t>
  </si>
  <si>
    <t>BNY Mellon Cash Reserve and Cash</t>
  </si>
  <si>
    <t>Total Cash and Cash Equivalents</t>
  </si>
  <si>
    <t>Total Investments and Cash Equivalents—219.8%</t>
  </si>
  <si>
    <t>Liabilities in Excess of Other Assets—(119.8%)</t>
  </si>
  <si>
    <t>Net Assets—100.0%</t>
  </si>
  <si>
    <t>SEPTEMBER 30, 2018</t>
  </si>
  <si>
    <t>Investments in Non-Controlled, Non-Affiliated Portfolio Companies—144.0% (1), (2)</t>
  </si>
  <si>
    <t>First Lien Secured Debt—66.9%</t>
  </si>
  <si>
    <t>Allied America, Inc.</t>
  </si>
  <si>
    <t>9.39%</t>
  </si>
  <si>
    <t>Allied America, Inc. (Revolver) (7)</t>
  </si>
  <si>
    <t>Bazaarvoice, Inc.</t>
  </si>
  <si>
    <t>10.24%</t>
  </si>
  <si>
    <t>1M L+800</t>
  </si>
  <si>
    <t>Bottom Line Systems, LLC</t>
  </si>
  <si>
    <t>9.74%</t>
  </si>
  <si>
    <t>10.33%</t>
  </si>
  <si>
    <t>3M L+800</t>
  </si>
  <si>
    <t>Cano Health, LLC</t>
  </si>
  <si>
    <t>Cano Health, LLC (Revolver)</t>
  </si>
  <si>
    <t>11/05/2018</t>
  </si>
  <si>
    <t>10.68%</t>
  </si>
  <si>
    <t>9.24%</t>
  </si>
  <si>
    <t>Deva Holdings, Inc.</t>
  </si>
  <si>
    <t>7.74%</t>
  </si>
  <si>
    <t>eCommission Financial Services, Inc. (11)</t>
  </si>
  <si>
    <t>08/29/2022</t>
  </si>
  <si>
    <t>eCommission Financial Services, Inc. (7), (11)</t>
  </si>
  <si>
    <t>eCommission Financial Services, Inc. (Revolver) (7), (11)</t>
  </si>
  <si>
    <t>Hollander Sleep Products, LLC</t>
  </si>
  <si>
    <t>06/09/2023</t>
  </si>
  <si>
    <t>10.39%</t>
  </si>
  <si>
    <t>Impact Group, LLC</t>
  </si>
  <si>
    <t>8.64%</t>
  </si>
  <si>
    <t>Impact Group, LLC (7)</t>
  </si>
  <si>
    <t>11.61%</t>
  </si>
  <si>
    <t>1M L+950</t>
  </si>
  <si>
    <t>K2 Pure Solutions NoCal, L.P.</t>
  </si>
  <si>
    <t>02/19/2021</t>
  </si>
  <si>
    <t>11.24%</t>
  </si>
  <si>
    <t>8.49%</t>
  </si>
  <si>
    <t>12.50%</t>
  </si>
  <si>
    <t>8.57%</t>
  </si>
  <si>
    <t>Questex, LLC (Revolver)</t>
  </si>
  <si>
    <t>Research Horizons, LLC (7)</t>
  </si>
  <si>
    <t>Research Horizons, LLC (Revolver)</t>
  </si>
  <si>
    <t>Research Horizons, LLC (Revolver) (7)</t>
  </si>
  <si>
    <t>SFP Holding, Inc.</t>
  </si>
  <si>
    <t>09/01/2022</t>
  </si>
  <si>
    <t>8.59%</t>
  </si>
  <si>
    <t>SFP Holding, Inc. (7)</t>
  </si>
  <si>
    <t>SFP Holding, Inc. (Revolver) (7)</t>
  </si>
  <si>
    <t>15.49%</t>
  </si>
  <si>
    <t>1M L+1,325</t>
  </si>
  <si>
    <t>US Dominion, Inc.</t>
  </si>
  <si>
    <t>07/15/2024</t>
  </si>
  <si>
    <t>9.14%</t>
  </si>
  <si>
    <t>3M L+675</t>
  </si>
  <si>
    <t>US Dominion, Inc. (Revolver) (7)</t>
  </si>
  <si>
    <t>11.39%</t>
  </si>
  <si>
    <t>8.88%</t>
  </si>
  <si>
    <t>Whitney, Bradley &amp; Brown, Inc.</t>
  </si>
  <si>
    <t>11.25%</t>
  </si>
  <si>
    <t>Second Lien Secured Debt—62.2%</t>
  </si>
  <si>
    <t>11.09%</t>
  </si>
  <si>
    <t>10.64%</t>
  </si>
  <si>
    <t>10.49%</t>
  </si>
  <si>
    <t>11.64%</t>
  </si>
  <si>
    <t>Integrity Marketing Partners, LLC</t>
  </si>
  <si>
    <t>01/02/2023</t>
  </si>
  <si>
    <t>Banking, Finance, Insurance and Real Estate</t>
  </si>
  <si>
    <t>11.17%</t>
  </si>
  <si>
    <t>Intermediate Transportation 100, LLC (5)</t>
  </si>
  <si>
    <t>03/01/2019</t>
  </si>
  <si>
    <t>Cargo Transport</t>
  </si>
  <si>
    <t>11.00%</t>
  </si>
  <si>
    <t>(PIK 11.00</t>
  </si>
  <si>
    <t>Parq Holdings Limited Partnership (8), (11)</t>
  </si>
  <si>
    <t>12/17/2021</t>
  </si>
  <si>
    <t>14.39%</t>
  </si>
  <si>
    <t>3M L+1,200</t>
  </si>
  <si>
    <t>Pathway Partners Vet Management LLC</t>
  </si>
  <si>
    <t>10/10/2025</t>
  </si>
  <si>
    <t>Pathway Partners Vet Management LLC (7)</t>
  </si>
  <si>
    <t>PT Network, LLC</t>
  </si>
  <si>
    <t>04/12/2023</t>
  </si>
  <si>
    <t>12.34%</t>
  </si>
  <si>
    <t>3M L+1,000</t>
  </si>
  <si>
    <t>10.84%</t>
  </si>
  <si>
    <t>04/03/2026</t>
  </si>
  <si>
    <t>10.62%</t>
  </si>
  <si>
    <t>Subordinated Debt/Corporate Notes—7.7%</t>
  </si>
  <si>
    <t>(PIK 13.00</t>
  </si>
  <si>
    <t>Preferred Equity/Partnership Interests—0.2% (6)</t>
  </si>
  <si>
    <t>HW Holdco, LLC</t>
  </si>
  <si>
    <t>Fair Value (3)</t>
  </si>
  <si>
    <t>Common Equity/Partnership Interests/Warrants—7.0% (6)</t>
  </si>
  <si>
    <t>Cardinal Logistics Holdings LLC</t>
  </si>
  <si>
    <t>(Intermediate Transportation 100, LLC) (9)</t>
  </si>
  <si>
    <t>(Allied America, Inc.) (9)</t>
  </si>
  <si>
    <t>Green Veracity Holdings, LP - Class A (VT Topco, Inc.)</t>
  </si>
  <si>
    <t>LaMi Acquisition, LLC (9)</t>
  </si>
  <si>
    <t>Investments in Non-Controlled, Affiliated Portfolio Companies—12.4% (1), (2)</t>
  </si>
  <si>
    <t>First Lien Secured Debt—1.9%</t>
  </si>
  <si>
    <t>U.S. Well Services, LLC</t>
  </si>
  <si>
    <t>02/02/2022</t>
  </si>
  <si>
    <t>13.08%</t>
  </si>
  <si>
    <t>1M L+1,100</t>
  </si>
  <si>
    <t>(PIK 13.08</t>
  </si>
  <si>
    <t>U.S. Well Services, LLC (Revolver)</t>
  </si>
  <si>
    <t>8.08%</t>
  </si>
  <si>
    <t>U.S. Well Services, LLC (Revolver) (7)</t>
  </si>
  <si>
    <t>Common Equity/Partnership Interests/Warrants—10.5% (6)</t>
  </si>
  <si>
    <t>Affinion Group Holdings, Inc.</t>
  </si>
  <si>
    <t>Affinion Group Holdings, Inc., Series C and Series D</t>
  </si>
  <si>
    <t>Big Run, Inc.</t>
  </si>
  <si>
    <t>USWS Holdings, LLC - Class A and Class B (9)</t>
  </si>
  <si>
    <t>Investments in Controlled, Affiliated Portfolio Companies—23.6% (1), (2)</t>
  </si>
  <si>
    <t>First Lien Secured Debt—15.7%</t>
  </si>
  <si>
    <t>6.55%</t>
  </si>
  <si>
    <t>RAM Energy LLC (Revolver) (7)</t>
  </si>
  <si>
    <t>Superior Digital Displays, LLC</t>
  </si>
  <si>
    <t>12/31/2018</t>
  </si>
  <si>
    <t>7.84%</t>
  </si>
  <si>
    <t>(PIK 7.84</t>
  </si>
  <si>
    <t>Preferred Equity—1.9% (6)</t>
  </si>
  <si>
    <t>Superior Digital Displays Holdings, Inc.</t>
  </si>
  <si>
    <t>Common Equity—6.0% (6)</t>
  </si>
  <si>
    <t>Total Investments—180.0%</t>
  </si>
  <si>
    <t>Cash and Cash Equivalents—3.1%</t>
  </si>
  <si>
    <t>Total Investments and Cash Equivalents—183.1%</t>
  </si>
  <si>
    <t>Liabilities in Excess of Other Assets—(83.1%)</t>
  </si>
  <si>
    <t>4. INVESTMENTS</t>
  </si>
  <si>
    <t>Investment Classification</t>
  </si>
  <si>
    <t>Fair Value</t>
  </si>
  <si>
    <t>First lien</t>
  </si>
  <si>
    <t>Second lien</t>
  </si>
  <si>
    <t>Subordinated debt / corporate notes</t>
  </si>
  <si>
    <t>Equity</t>
  </si>
  <si>
    <t>Total investments</t>
  </si>
  <si>
    <t>Cash and cash equivalents</t>
  </si>
  <si>
    <t>Total investments and cash and cash equivalents</t>
  </si>
  <si>
    <t>Industry Classification</t>
  </si>
  <si>
    <t>16%</t>
  </si>
  <si>
    <t>15%</t>
  </si>
  <si>
    <t>Other</t>
  </si>
  <si>
    <t>100%</t>
  </si>
  <si>
    <t>Asset Category</t>
  </si>
  <si>
    <t>Fair value at
September 30, 2019</t>
  </si>
  <si>
    <t>Valuation Technique</t>
  </si>
  <si>
    <t>Unobservable Input</t>
  </si>
  <si>
    <t>Range of Input
(Weighted Average)</t>
  </si>
  <si>
    <t>Market Comparable</t>
  </si>
  <si>
    <t>Broker/Dealer bids or quotes</t>
  </si>
  <si>
    <t>Market Yield</t>
  </si>
  <si>
    <t>6.7% – 15.8% (8.7%)</t>
  </si>
  <si>
    <t>10.3% – 12.7% (11.4%)</t>
  </si>
  <si>
    <t>12.0% – 16.1% (15.2%)</t>
  </si>
  <si>
    <t>Enterprise Market Value</t>
  </si>
  <si>
    <t>EBITDA multiple</t>
  </si>
  <si>
    <t>0.6x – 17.3x (12.1x)</t>
  </si>
  <si>
    <t>Total Level 3 investments</t>
  </si>
  <si>
    <t>Long-Term Credit Facilities</t>
  </si>
  <si>
    <t>3.9% – 4.2% (4.1%)</t>
  </si>
  <si>
    <t>Fair value at
September 30, 2018</t>
  </si>
  <si>
    <t>7.4% – 17.5% (10.1%)</t>
  </si>
  <si>
    <t>10.7% – 14.1% (13.3%)</t>
  </si>
  <si>
    <t>12.5% – 15.3% (14.5%)</t>
  </si>
  <si>
    <t>3.9x – 13.8x (8.2x)</t>
  </si>
  <si>
    <t>Long-Term Credit Facility</t>
  </si>
  <si>
    <t>5.5%</t>
  </si>
  <si>
    <t>Fair Value at September 30, 2019</t>
  </si>
  <si>
    <t>Description</t>
  </si>
  <si>
    <t>Level 1</t>
  </si>
  <si>
    <t>Level 2</t>
  </si>
  <si>
    <t>Level 3</t>
  </si>
  <si>
    <t>Debt investments</t>
  </si>
  <si>
    <t>Equity investments</t>
  </si>
  <si>
    <t>SBA Debentures(1)</t>
  </si>
  <si>
    <t>2024 Notes(1)</t>
  </si>
  <si>
    <t>Total debt</t>
  </si>
  <si>
    <t>Fair Value at September 30, 2018</t>
  </si>
  <si>
    <t>2019 Notes</t>
  </si>
  <si>
    <t>Year Ended September 30, 2019</t>
  </si>
  <si>
    <t>Debt
investments</t>
  </si>
  <si>
    <t>Equity
investments</t>
  </si>
  <si>
    <t>Totals</t>
  </si>
  <si>
    <t>Beginning Balance</t>
  </si>
  <si>
    <t>Net realized losses</t>
  </si>
  <si>
    <t>Net change in unrealized appreciation (depreciation)</t>
  </si>
  <si>
    <t>Purchases, PIK interest, net discount accretion and non-cash exchanges</t>
  </si>
  <si>
    <t>Sales, repayments and non-cash exchanges</t>
  </si>
  <si>
    <t>Transfers in/out of Level 3</t>
  </si>
  <si>
    <t>Ending Balance</t>
  </si>
  <si>
    <t>Net change in unrealized depreciation reported within the net change in unrealized
   (depreciation) appreciation on investments in our Consolidated Statements of Operations
   attributable to our Level 3 assets still held at the reporting date.</t>
  </si>
  <si>
    <t>Year Ended September 30, 2018</t>
  </si>
  <si>
    <t>Net realized gains</t>
  </si>
  <si>
    <t>Net change unrealized depreciation</t>
  </si>
  <si>
    <t>Beginning Balance (cost – $78,520,000 and $79,392,900, respectively)</t>
  </si>
  <si>
    <t>Net change in unrealized (depreciation) appreciation included in earnings</t>
  </si>
  <si>
    <t>Borrowings (1)</t>
  </si>
  <si>
    <t>Repayments (1)</t>
  </si>
  <si>
    <t>Transfers in and/or out of Level 3</t>
  </si>
  <si>
    <t>Ending Balance (cost – $472,636,000 and $78,520,000, respectively)</t>
  </si>
  <si>
    <t>Temporary draws outstanding, at cost</t>
  </si>
  <si>
    <t>Ending Balance (cost – $472,636,000 and $80,520,000, respectively)</t>
  </si>
  <si>
    <t>6. TRANSACTIONS WITH AFFILIATED COMPANIES</t>
  </si>
  <si>
    <t>Name of Investment</t>
  </si>
  <si>
    <t>Fair Value at
September 30, 2018</t>
  </si>
  <si>
    <t>Gross
Additions(1)</t>
  </si>
  <si>
    <t>Gross
Reductions</t>
  </si>
  <si>
    <t>Net Change in
Appreciation /
(Depreciation)</t>
  </si>
  <si>
    <t>Fair Value at
September 30, 2019</t>
  </si>
  <si>
    <t>Interest
Income</t>
  </si>
  <si>
    <t>PIK
Income</t>
  </si>
  <si>
    <t>Other
Income</t>
  </si>
  <si>
    <t>Net Realized
Gains
(Losses)</t>
  </si>
  <si>
    <t>Controlled Affiliates</t>
  </si>
  <si>
    <t>AKW Holdings Limited</t>
  </si>
  <si>
    <t>PT Networks, LLC</t>
  </si>
  <si>
    <t>Superior Digital Displays
   Holdings, Inc. (2)</t>
  </si>
  <si>
    <t>Total Controlled Affiliates</t>
  </si>
  <si>
    <t>Non-Controlled Affiliates</t>
  </si>
  <si>
    <t>MidOcean JF Holdings
   Corp.</t>
  </si>
  <si>
    <t>Total Non-Controlled
   Affiliates</t>
  </si>
  <si>
    <t>Total Controlled and
   Non-Controlled
   Affiliates</t>
  </si>
  <si>
    <t>7. CHANGE IN NET ASSETS FROM OPERATIONS PER COMMON SHARE</t>
  </si>
  <si>
    <t>Numerator for net increase in net assets resulting from operations</t>
  </si>
  <si>
    <t>Denominator for basic and diluted weighted average shares</t>
  </si>
  <si>
    <t>Basic and diluted net increase in net assets per share resulting from operations</t>
  </si>
  <si>
    <t>DISTRIBUTIONS</t>
  </si>
  <si>
    <t>Decrease in paid-in capital</t>
  </si>
  <si>
    <t>(Decrease) increase in accumulated net realized gain</t>
  </si>
  <si>
    <t>Increase (decrease) in undistributed net investment income</t>
  </si>
  <si>
    <t>Net change in unrealized (appreciation) depreciation on investments and debt</t>
  </si>
  <si>
    <t>Other book-to-tax differences</t>
  </si>
  <si>
    <t>Other non-deductible expenses</t>
  </si>
  <si>
    <t>Taxable income before dividends paid deduction</t>
  </si>
  <si>
    <t>As of September 30,</t>
  </si>
  <si>
    <t>Undistributed net investment income – tax basis</t>
  </si>
  <si>
    <t>Realized loss carried forward</t>
  </si>
  <si>
    <t>Distributions payable and other book to tax differences</t>
  </si>
  <si>
    <t>Net unrealized depreciation of investments and debt</t>
  </si>
  <si>
    <t>Total accumulated deficit – book basis</t>
  </si>
  <si>
    <t>Ordinary income (including short-term gains, if any)</t>
  </si>
  <si>
    <t>Long-term capital gain</t>
  </si>
  <si>
    <t>Total distributions</t>
  </si>
  <si>
    <t>Total distributions declared per share</t>
  </si>
  <si>
    <t>10. FINANCIAL HIGHLIGHTS</t>
  </si>
  <si>
    <t>Per Share Data:</t>
  </si>
  <si>
    <t>Net asset value, beginning of year</t>
  </si>
  <si>
    <t>Net investment income (1)</t>
  </si>
  <si>
    <t>Net realized and unrealized (loss) gain (1)</t>
  </si>
  <si>
    <t>Net increase (decrease) in net assets resulting from operations (1)</t>
  </si>
  <si>
    <t>Distributions to stockholders (1), (2)</t>
  </si>
  <si>
    <t>Repurchase of common stock (1)</t>
  </si>
  <si>
    <t>Net asset value, end of year</t>
  </si>
  <si>
    <t>Per share market value, end of year</t>
  </si>
  <si>
    <t>Total return (3)</t>
  </si>
  <si>
    <t>Shares outstanding at end of year</t>
  </si>
  <si>
    <t>Ratios / Supplemental Data:</t>
  </si>
  <si>
    <t>Ratio of operating expenses to average net assets (4), (5)</t>
  </si>
  <si>
    <t>4.83%</t>
  </si>
  <si>
    <t>4.99%</t>
  </si>
  <si>
    <t>5.78%</t>
  </si>
  <si>
    <t>6.65%</t>
  </si>
  <si>
    <t>6.81%</t>
  </si>
  <si>
    <t>Ratio of interest and expenses on debt to average net assets</t>
  </si>
  <si>
    <t>6.29%</t>
  </si>
  <si>
    <t>3.54%</t>
  </si>
  <si>
    <t>4.69%</t>
  </si>
  <si>
    <t>4.18%</t>
  </si>
  <si>
    <t>3.39%</t>
  </si>
  <si>
    <t>Ratio of total expenses to average net assets (5)</t>
  </si>
  <si>
    <t>11.12%</t>
  </si>
  <si>
    <t>8.53%</t>
  </si>
  <si>
    <t>10.47%</t>
  </si>
  <si>
    <t>10.83%</t>
  </si>
  <si>
    <t>10.20%</t>
  </si>
  <si>
    <t>Ratio of net investment income to average net assets</t>
  </si>
  <si>
    <t>7.35%</t>
  </si>
  <si>
    <t>8.67%</t>
  </si>
  <si>
    <t>10.70%</t>
  </si>
  <si>
    <t>10.57%</t>
  </si>
  <si>
    <t>Net assets at end of year</t>
  </si>
  <si>
    <t>Weighted average debt outstanding (6)</t>
  </si>
  <si>
    <t>Weighted average debt per share (1), (6)</t>
  </si>
  <si>
    <t>Asset coverage per unit (7)</t>
  </si>
  <si>
    <t>Average market value per unit (8), (9)</t>
  </si>
  <si>
    <t>Portfolio turnover ratio</t>
  </si>
  <si>
    <t>35.44%</t>
  </si>
  <si>
    <t>56.51%</t>
  </si>
  <si>
    <t>43.60%</t>
  </si>
  <si>
    <t>26.50%</t>
  </si>
  <si>
    <t>30.17%</t>
  </si>
  <si>
    <t>13. UNCONSOLIDATED SIGNIFICANT SUBSIDIARIES</t>
  </si>
  <si>
    <t>Balance Sheet (1)</t>
  </si>
  <si>
    <t>Current assets</t>
  </si>
  <si>
    <t>Noncurrent assets</t>
  </si>
  <si>
    <t>Current liabilities</t>
  </si>
  <si>
    <t>Noncurrent liabilities</t>
  </si>
  <si>
    <t>Income Statement (1)</t>
  </si>
  <si>
    <t>Total revenue</t>
  </si>
  <si>
    <t>Net loss</t>
  </si>
  <si>
    <t>15. SUBSEQUENT EVENTS</t>
  </si>
  <si>
    <t>Q4</t>
  </si>
  <si>
    <t>Q3</t>
  </si>
  <si>
    <t>Q2</t>
  </si>
  <si>
    <t>Q1</t>
  </si>
  <si>
    <t>Net realized and change in unrealized loss</t>
  </si>
  <si>
    <t>Net increase (decrease) in net assets resulting from operations per common share *</t>
  </si>
  <si>
    <t>Net asset value per share at the end of the quarter</t>
  </si>
  <si>
    <t>Market value per share at the end of the quarter</t>
  </si>
  <si>
    <t>Net realized and unrealized (loss) gain</t>
  </si>
  <si>
    <t>Net increase in net assets resulting from operations per common share *</t>
  </si>
  <si>
    <t>Net realized and unrealized gain (loss)</t>
  </si>
  <si>
    <t>14.1*</t>
  </si>
  <si>
    <t>Joint Code of Ethics of the Registrant.</t>
  </si>
  <si>
    <t>21.1*</t>
  </si>
  <si>
    <t>Subsidiaries of the Registrant.</t>
  </si>
  <si>
    <t>31.1*</t>
  </si>
  <si>
    <t>Certification of Chief Executive Officer pursuant to Rule 13a-14 of the Securities Exchange Act of 1934, as amended.</t>
  </si>
  <si>
    <t>31.2*</t>
  </si>
  <si>
    <t>Certification of Chief Financial Officer pursuant to Rule 13a-14 of the Securities Exchange Act of 1934, as amended.</t>
  </si>
  <si>
    <t>32.1*</t>
  </si>
  <si>
    <t>Certification of Chief Executive Officer pursuant to section 906 of the Sarbanes-Oxley Act of 2002.</t>
  </si>
  <si>
    <t>32.2*</t>
  </si>
  <si>
    <t>Certification of Chief Financial Officer pursuant to section 906 of the Sarbanes-Oxley Act of 2002.</t>
  </si>
  <si>
    <t>Privacy Policy of the Registrant (Incorporated by reference to Exhibit 99.1 to the Registrant’s Annual Report on Form 10-K (File No. 814-00736), filed on November 16, 2011).</t>
  </si>
  <si>
    <t>99.2*</t>
  </si>
  <si>
    <t>Audited Consolidated Financial Statements of RAM Energy Holdings LLC and Subsidiaries for the Year Ended September 30, 2019.</t>
  </si>
  <si>
    <t>99.3*</t>
  </si>
  <si>
    <t>Unaudited Consolidated Financial Statements of RAM Energy Holdings LLC and Subsidiaries for the Year Ended September 30, 2018 and 2017.</t>
  </si>
  <si>
    <t>EXHIBIT 21.1</t>
  </si>
  <si>
    <t>Name of entity and place of jurisdiction</t>
  </si>
  <si>
    <t>Voting Securities
Owned Percentage</t>
  </si>
  <si>
    <t>PennantPark Investment Funding I, LLC (Delaware)</t>
  </si>
  <si>
    <t>PennantPark SBIC GP II, LLC (Delaware)</t>
  </si>
  <si>
    <t>PennantPark SBIC II LP (Delaware)</t>
  </si>
  <si>
    <t>% (1)</t>
  </si>
  <si>
    <t>PNNT Alabama Holdings Inc. (Delaware)</t>
  </si>
  <si>
    <t>% (2)</t>
  </si>
  <si>
    <t>PNNT Cascade Environmental Holdings, LLC (Delaware)</t>
  </si>
  <si>
    <t>PNNT CI (GALLS) Prime Investment Holdings, LLC (Delaware)</t>
  </si>
  <si>
    <t>PNNT ecoserve, LLC (Delaware)</t>
  </si>
  <si>
    <t>PNNT Investment Holdings, LLC (Delaware)</t>
  </si>
  <si>
    <t>PNNT New Gulf Resources, LLC (Delaware)</t>
  </si>
  <si>
    <t>RAM Energy Holdings LLC (Delaware)</t>
  </si>
  <si>
    <t>% (3)</t>
  </si>
  <si>
    <t>AKW Holdings Limited (Isle of Man)</t>
  </si>
  <si>
    <t>PT Network Intermediate Holdings, LLC (Delaware)</t>
  </si>
  <si>
    <t>CHIEF EXECUTIVE OFFICER CERTIFICATION</t>
  </si>
  <si>
    <t>/s/ Arthur H. Penn</t>
  </si>
  <si>
    <t>Name:</t>
  </si>
  <si>
    <t>Arthur H. Penn</t>
  </si>
  <si>
    <t>Title:</t>
  </si>
  <si>
    <t>Chief Executive Officer</t>
  </si>
  <si>
    <t>CHIEF FINANCIAL OFFICER CERTIFICATION</t>
  </si>
  <si>
    <t>/s/ Aviv Efrat</t>
  </si>
  <si>
    <t>Aviv Efrat</t>
  </si>
  <si>
    <t>Chief Financial Officer</t>
  </si>
  <si>
    <t>CERTIFICATION OF CHIEF EXECUTIVE OFFICER</t>
  </si>
  <si>
    <t>Date:</t>
  </si>
  <si>
    <t>November 21, 2019</t>
  </si>
  <si>
    <t>CERTIFICATION OF CHIEF FINANCIAL OFFICER</t>
  </si>
  <si>
    <t>Consolidated Balance Sheet</t>
  </si>
  <si>
    <t>September 30,</t>
  </si>
  <si>
    <t>Current Assets</t>
  </si>
  <si>
    <t>Accounts receivable, net</t>
  </si>
  <si>
    <t>Prepaid expenses</t>
  </si>
  <si>
    <t>Total Current Assets</t>
  </si>
  <si>
    <t>Property and Equipment, at Cost</t>
  </si>
  <si>
    <t>Proved oil and natural gas properties and equipment,
   using full cost accounting</t>
  </si>
  <si>
    <t>Unproved oil and natural gas properties</t>
  </si>
  <si>
    <t>Gas gathering and processing equipment</t>
  </si>
  <si>
    <t>Other property and equipment</t>
  </si>
  <si>
    <t>Less: accumulated depreciation, depletion,
   amortization and impairment</t>
  </si>
  <si>
    <t>Net Property and Equipment</t>
  </si>
  <si>
    <t>Other Assets</t>
  </si>
  <si>
    <t>Restricted cash</t>
  </si>
  <si>
    <t>Total Other Assets</t>
  </si>
  <si>
    <t>Total Assets</t>
  </si>
  <si>
    <t>Liabilities and Member's Deficit</t>
  </si>
  <si>
    <t>Current Liabilities</t>
  </si>
  <si>
    <t>Trade accounts payable</t>
  </si>
  <si>
    <t>Revenue payable</t>
  </si>
  <si>
    <t>Accrued liabilities</t>
  </si>
  <si>
    <t>Drilling advances</t>
  </si>
  <si>
    <t>Current portion of asset retirement obligations</t>
  </si>
  <si>
    <t>Total Current Liabilities</t>
  </si>
  <si>
    <t>Asset Retirement Obligations, net of current portion</t>
  </si>
  <si>
    <t>Long-Term Debt - Affiliate</t>
  </si>
  <si>
    <t>Total Liabilities</t>
  </si>
  <si>
    <t>Commitments and Contingencies (Note 7)</t>
  </si>
  <si>
    <t>Member's Deficit</t>
  </si>
  <si>
    <t>Total Liabilities and Member's Deficit</t>
  </si>
  <si>
    <t>Consolidated Statement of Operations</t>
  </si>
  <si>
    <t>Year Ended September 30,</t>
  </si>
  <si>
    <t>Operating Revenues</t>
  </si>
  <si>
    <t>Crude oil sales</t>
  </si>
  <si>
    <t>Natural gas sales</t>
  </si>
  <si>
    <t>Natural gas liquids sales</t>
  </si>
  <si>
    <t>Water supply services</t>
  </si>
  <si>
    <t>Gathering fees</t>
  </si>
  <si>
    <t>Total Revenues</t>
  </si>
  <si>
    <t>Operating Expenses</t>
  </si>
  <si>
    <t>Oil and natural gas operating expenses</t>
  </si>
  <si>
    <t>Oil and natural gas production taxes</t>
  </si>
  <si>
    <t>Water usage</t>
  </si>
  <si>
    <t>Depreciation, depletion and amortization</t>
  </si>
  <si>
    <t>Accretion of asset retirement obligations</t>
  </si>
  <si>
    <t>Bad debt expense</t>
  </si>
  <si>
    <t>General and administrative, overhead and other
   expenses, net of operator's overhead fees</t>
  </si>
  <si>
    <t>Total Operating Expenses</t>
  </si>
  <si>
    <t>Loss from Operations</t>
  </si>
  <si>
    <t>Other Income (Expense)</t>
  </si>
  <si>
    <t>Interest expense</t>
  </si>
  <si>
    <t>Interest income</t>
  </si>
  <si>
    <t>Gains on sales of assets</t>
  </si>
  <si>
    <t>Other income, net</t>
  </si>
  <si>
    <t>Total Other Expense</t>
  </si>
  <si>
    <t>Net Loss</t>
  </si>
  <si>
    <t>Consolidated Statement of Member’s Deficit</t>
  </si>
  <si>
    <t>Units</t>
  </si>
  <si>
    <t>Member's
Deficit</t>
  </si>
  <si>
    <t>Balance, October 1, 2018</t>
  </si>
  <si>
    <t>-</t>
  </si>
  <si>
    <t>Balance, September 30, 2019</t>
  </si>
  <si>
    <t>Consolidated Statement of Cash Flows</t>
  </si>
  <si>
    <t>Cash Flows from Operating Activities</t>
  </si>
  <si>
    <t>Adjustments to reconcile net loss to net cash
 provided by operating activities:</t>
  </si>
  <si>
    <t>Changes in operating assets and liabilities:</t>
  </si>
  <si>
    <t>Accounts receivable</t>
  </si>
  <si>
    <t>Accounts payable and revenue payable</t>
  </si>
  <si>
    <t>Settlements of asset retirement obligations</t>
  </si>
  <si>
    <t>Net Cash Provided by Operating Activities</t>
  </si>
  <si>
    <t>Cash Flows from Investing Activities</t>
  </si>
  <si>
    <t>Payments for oil and natural gas properties and
   equipment</t>
  </si>
  <si>
    <t>Proceeds from sales of oil and natural gas properties</t>
  </si>
  <si>
    <t>Proceeds from sales of other property and equipment</t>
  </si>
  <si>
    <t>Deposit and other assets</t>
  </si>
  <si>
    <t>Net Cash Used in Investing Activities</t>
  </si>
  <si>
    <t>Cash Flows from Financing Activities</t>
  </si>
  <si>
    <t>Proceeds from borrowings on long-term debt</t>
  </si>
  <si>
    <t>Net Cash Provided by Financing Activities</t>
  </si>
  <si>
    <t>Net Increase in Cash, Cash Equivalents and Restricted Cash</t>
  </si>
  <si>
    <t>Cash, Cash Equivalents and Restricted Cash - Beginning of Year</t>
  </si>
  <si>
    <t>Cash, Cash Equivalents and Restricted Cash - End of Year</t>
  </si>
  <si>
    <t>Supplemental Cash Flow Information</t>
  </si>
  <si>
    <t>Cash paid for interest</t>
  </si>
  <si>
    <t>Non-Cash Investing and Financing Activities</t>
  </si>
  <si>
    <t>Oil and natural gas properties accrued</t>
  </si>
  <si>
    <t>Asset retirement obligations</t>
  </si>
  <si>
    <t>Notes to Consolidated Financial Statements</t>
  </si>
  <si>
    <t>Liability for Asset Retirement Obligations,
   Beginning of Year</t>
  </si>
  <si>
    <t>Accretion expense</t>
  </si>
  <si>
    <t>Additions</t>
  </si>
  <si>
    <t>Obligations for wells sold</t>
  </si>
  <si>
    <t>Settlements</t>
  </si>
  <si>
    <t>Changes in estimates</t>
  </si>
  <si>
    <t>Liability for Asset Retirement Obligations,
   End of Year</t>
  </si>
  <si>
    <t>Less: current asset retirement obligations</t>
  </si>
  <si>
    <t>Long-Term Asset Retirement Obligations</t>
  </si>
  <si>
    <t>Income tax benefit at the federal statutory rate (21%)</t>
  </si>
  <si>
    <t>Return to provision adjustments</t>
  </si>
  <si>
    <t>State income tax expense, net of federal benefit</t>
  </si>
  <si>
    <t>Change in valuation allowance</t>
  </si>
  <si>
    <t>Income tax benefit</t>
  </si>
  <si>
    <t>$-</t>
  </si>
  <si>
    <t>Depreciable/depletable property, plant and equipment</t>
  </si>
  <si>
    <t>Asset retirement obligation</t>
  </si>
  <si>
    <t>Derivative assets</t>
  </si>
  <si>
    <t>Reserves and other</t>
  </si>
  <si>
    <t>Net operating loss carryforward</t>
  </si>
  <si>
    <t>Total noncurrent deferred tax assets</t>
  </si>
  <si>
    <t>Valuation allowance</t>
  </si>
  <si>
    <t>Net noncurrent deferred tax assets</t>
  </si>
  <si>
    <t>Lavaca County Disposition</t>
  </si>
  <si>
    <t>2017 Term Loan</t>
  </si>
  <si>
    <t>2018 Revolving Loan</t>
  </si>
  <si>
    <t>Leases</t>
  </si>
  <si>
    <t>Year Ending September 30,</t>
  </si>
  <si>
    <t>2020</t>
  </si>
  <si>
    <t>2021</t>
  </si>
  <si>
    <t>2022</t>
  </si>
  <si>
    <t>2023</t>
  </si>
  <si>
    <t>2024</t>
  </si>
  <si>
    <t>Start Date</t>
  </si>
  <si>
    <t>End Date</t>
  </si>
  <si>
    <t>Commodity</t>
  </si>
  <si>
    <t>Notional
Quantity</t>
  </si>
  <si>
    <t>Average
Strike Price</t>
  </si>
  <si>
    <t>Contract 1</t>
  </si>
  <si>
    <t>11/1/2019</t>
  </si>
  <si>
    <t>Crude Oil</t>
  </si>
  <si>
    <t>BBL</t>
  </si>
  <si>
    <t>Contract 2</t>
  </si>
  <si>
    <t>10/31/2020</t>
  </si>
  <si>
    <t>Natural Gas</t>
  </si>
  <si>
    <t>MMBTU</t>
  </si>
  <si>
    <t>Contract 3</t>
  </si>
  <si>
    <t>12/1/2019</t>
  </si>
  <si>
    <t>3/31/2020</t>
  </si>
  <si>
    <t>Contract 4</t>
  </si>
  <si>
    <t>11/1/2020</t>
  </si>
  <si>
    <t>3/31/2021</t>
  </si>
  <si>
    <t>Contract 5</t>
  </si>
  <si>
    <t>4/1/2021</t>
  </si>
  <si>
    <t>Contract 6</t>
  </si>
  <si>
    <t>Natural Gas Liquids</t>
  </si>
  <si>
    <t>GAL</t>
  </si>
  <si>
    <t>Contract 7</t>
  </si>
  <si>
    <t>RAM ENERGY HOLDINGS LLC AND SUBSIDIARIES</t>
  </si>
  <si>
    <t>Consolidated Financial Statements (Unaudited)</t>
  </si>
  <si>
    <t>Consolidated Balance Sheets as of September 30, 2018 and 2017 (Unaudited)</t>
  </si>
  <si>
    <t>3-4</t>
  </si>
  <si>
    <t>Consolidated Statements of Operations
   for the Years Ended September 30, 2018 and 2017 (Unaudited)</t>
  </si>
  <si>
    <t>Consolidated Statements of Member’s Deficit
   for the Years Ended September 30, 2018 and 2017 (Unaudited)</t>
  </si>
  <si>
    <t>Consolidated Statements of Cash Flows
   for the Years Ended September 30, 2018 and 2017 (Unaudited)</t>
  </si>
  <si>
    <t>Notes to Consolidated Financial Statements (Unaudited)</t>
  </si>
  <si>
    <t>8-16</t>
  </si>
  <si>
    <t>Consolidated Balance Sheets</t>
  </si>
  <si>
    <t>Other current assets</t>
  </si>
  <si>
    <t>Less: accumulated depreciation, depletion,</t>
  </si>
  <si>
    <t>amortization and impairment</t>
  </si>
  <si>
    <t>Commitments and Contingencies (Note 9)</t>
  </si>
  <si>
    <t>Consolidated Statements of Operations</t>
  </si>
  <si>
    <t>General and administrative, overhead and other
expenses, net of operator's overhead fees</t>
  </si>
  <si>
    <t>Losses on derivatives</t>
  </si>
  <si>
    <t>Consolidated Statements of Member’s Deficit</t>
  </si>
  <si>
    <t>Balance, October 1, 2016</t>
  </si>
  <si>
    <t>Debt exchanged for equity</t>
  </si>
  <si>
    <t>Balance, September 30, 2017</t>
  </si>
  <si>
    <t>Balance, September 30, 2018</t>
  </si>
  <si>
    <t>Consolidated Statements of Cash Flows (Unaudited)</t>
  </si>
  <si>
    <t>Adjustments to reconcile net loss to net cash used in operating activities:
   Depreciation, depletion and amortization</t>
  </si>
  <si>
    <t>Non cash interest expense in kind</t>
  </si>
  <si>
    <t>Derivative settlements</t>
  </si>
  <si>
    <t>Net Cash Used in Operating Activities</t>
  </si>
  <si>
    <t>Payments for oil and natural gas properties and equipment</t>
  </si>
  <si>
    <t>Payments for other property and equipment</t>
  </si>
  <si>
    <t>Net Cash (Used in) Provided by Investing Activities</t>
  </si>
  <si>
    <t>Cash Flows from Financing Activities
   Proceeds from borrowings on long-term debt</t>
  </si>
  <si>
    <t>Net Increase in Cash and Cash Equivalents</t>
  </si>
  <si>
    <t>Cash and Cash Equivalents - Beginning of Year</t>
  </si>
  <si>
    <t>Cash and Cash Equivalents - End of Year</t>
  </si>
  <si>
    <t>Exchange of debt for equity</t>
  </si>
  <si>
    <t>Liability for Asset Retirement Obligations,</t>
  </si>
  <si>
    <t>Beginning of Year</t>
  </si>
  <si>
    <t>Obligations for wells sold and abandon</t>
  </si>
  <si>
    <t>End of Year</t>
  </si>
  <si>
    <t>Income Taxes</t>
  </si>
  <si>
    <t>Income tax benefit at the federal statutory rate (34%)</t>
  </si>
  <si>
    <t>Impact of tax reform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</si>
</sst>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#,##0"/>
    <numFmt numFmtId="167" formatCode="_(\$* #,##0_);_(\$* \(#,##0\);_(\$* \-_);_(@_)"/>
    <numFmt numFmtId="168" formatCode="\(#,##0_);[RED]\(#,##0\)"/>
    <numFmt numFmtId="169" formatCode="\(#,##0.00_);[RED]\(#,##0.00\)"/>
    <numFmt numFmtId="170" formatCode="_(\$* #,##0.00_);_(\$* \(#,##0.00\);_(\$* \-??_);_(@_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/>
    </xf>
    <xf numFmtId="170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2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t="s">
        <v>1</v>
      </c>
      <c r="C4" t="e">
        <f>#N/A</f>
        <v>#N/A</v>
      </c>
    </row>
    <row r="5" ht="15">
      <c r="C5">
        <f>2.125%-1.75%</f>
        <v>0</v>
      </c>
    </row>
    <row r="6" ht="15">
      <c r="C6">
        <f>0.375%</f>
        <v>0</v>
      </c>
    </row>
    <row r="7" ht="15">
      <c r="C7" t="e">
        <f>#N/A</f>
        <v>#VALUE!</v>
      </c>
    </row>
    <row r="8" ht="15">
      <c r="C8">
        <f>0.375%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4" spans="3:13" ht="15">
      <c r="C4" s="9" t="s">
        <v>147</v>
      </c>
      <c r="D4" s="9"/>
      <c r="E4" s="9"/>
      <c r="F4" s="9"/>
      <c r="G4" s="9"/>
      <c r="H4" s="9"/>
      <c r="I4" s="9"/>
      <c r="J4" s="9"/>
      <c r="K4" s="9"/>
      <c r="L4" s="9"/>
      <c r="M4" s="4"/>
    </row>
    <row r="5" spans="3:13" ht="15" customHeight="1">
      <c r="C5" s="3" t="s">
        <v>22</v>
      </c>
      <c r="D5" s="3"/>
      <c r="E5" s="4"/>
      <c r="F5" s="4"/>
      <c r="G5" s="3" t="s">
        <v>23</v>
      </c>
      <c r="H5" s="3"/>
      <c r="I5" s="4"/>
      <c r="J5" s="4"/>
      <c r="K5" s="3" t="s">
        <v>24</v>
      </c>
      <c r="L5" s="3"/>
      <c r="M5" s="4"/>
    </row>
    <row r="6" spans="1:12" ht="15">
      <c r="A6" s="4" t="s">
        <v>148</v>
      </c>
      <c r="B6" s="4"/>
      <c r="D6" s="10"/>
      <c r="H6" s="10"/>
      <c r="L6" s="10"/>
    </row>
    <row r="7" spans="1:12" ht="15">
      <c r="A7" t="s">
        <v>149</v>
      </c>
      <c r="D7" s="10"/>
      <c r="H7" s="10"/>
      <c r="L7" s="10"/>
    </row>
    <row r="8" spans="1:12" ht="15">
      <c r="A8" t="s">
        <v>150</v>
      </c>
      <c r="C8" s="11">
        <v>88060418</v>
      </c>
      <c r="D8" s="11"/>
      <c r="G8" s="11">
        <v>83255593</v>
      </c>
      <c r="H8" s="11"/>
      <c r="K8" s="11">
        <v>84685961</v>
      </c>
      <c r="L8" s="11"/>
    </row>
    <row r="9" spans="1:12" ht="15">
      <c r="A9" t="s">
        <v>151</v>
      </c>
      <c r="D9" s="7">
        <v>6445122</v>
      </c>
      <c r="H9" s="7">
        <v>5645535</v>
      </c>
      <c r="L9" s="7">
        <v>3819996</v>
      </c>
    </row>
    <row r="10" spans="1:12" ht="15">
      <c r="A10" t="s">
        <v>152</v>
      </c>
      <c r="D10" s="7">
        <v>3122988</v>
      </c>
      <c r="H10" s="7">
        <v>6981507</v>
      </c>
      <c r="L10" s="7">
        <v>7079034</v>
      </c>
    </row>
    <row r="11" spans="1:12" ht="15">
      <c r="A11" t="s">
        <v>153</v>
      </c>
      <c r="D11" s="10"/>
      <c r="H11" s="10"/>
      <c r="L11" s="10"/>
    </row>
    <row r="12" spans="1:12" ht="15">
      <c r="A12" t="s">
        <v>150</v>
      </c>
      <c r="D12" s="10" t="s">
        <v>10</v>
      </c>
      <c r="H12" s="7">
        <v>3013976</v>
      </c>
      <c r="L12" s="7">
        <v>10339444</v>
      </c>
    </row>
    <row r="13" spans="1:12" ht="15">
      <c r="A13" t="s">
        <v>151</v>
      </c>
      <c r="D13" s="10" t="s">
        <v>10</v>
      </c>
      <c r="H13" s="7">
        <v>2031589</v>
      </c>
      <c r="L13" s="7">
        <v>5475491</v>
      </c>
    </row>
    <row r="14" spans="1:12" ht="15">
      <c r="A14" t="s">
        <v>152</v>
      </c>
      <c r="D14" s="10" t="s">
        <v>10</v>
      </c>
      <c r="H14" s="10" t="s">
        <v>10</v>
      </c>
      <c r="L14" s="7">
        <v>1609935</v>
      </c>
    </row>
    <row r="15" spans="1:12" ht="15">
      <c r="A15" t="s">
        <v>154</v>
      </c>
      <c r="D15" s="10"/>
      <c r="H15" s="10"/>
      <c r="L15" s="10"/>
    </row>
    <row r="16" spans="1:12" ht="15">
      <c r="A16" t="s">
        <v>150</v>
      </c>
      <c r="D16" s="7">
        <v>9381881</v>
      </c>
      <c r="H16" s="7">
        <v>4499350</v>
      </c>
      <c r="L16" s="7">
        <v>734163</v>
      </c>
    </row>
    <row r="17" spans="1:12" ht="15">
      <c r="A17" t="s">
        <v>151</v>
      </c>
      <c r="D17" s="7">
        <v>4319300</v>
      </c>
      <c r="H17" s="7">
        <v>2850498</v>
      </c>
      <c r="L17" s="7">
        <v>10790300</v>
      </c>
    </row>
    <row r="18" spans="1:12" ht="15">
      <c r="A18" t="s">
        <v>152</v>
      </c>
      <c r="D18" s="7">
        <v>776945</v>
      </c>
      <c r="H18" s="10" t="s">
        <v>10</v>
      </c>
      <c r="L18" s="10" t="s">
        <v>10</v>
      </c>
    </row>
    <row r="19" spans="1:12" ht="15">
      <c r="A19" s="4" t="s">
        <v>29</v>
      </c>
      <c r="B19" s="4"/>
      <c r="D19" s="7">
        <v>112106654</v>
      </c>
      <c r="H19" s="7">
        <v>108278048</v>
      </c>
      <c r="L19" s="7">
        <v>124534324</v>
      </c>
    </row>
    <row r="20" spans="1:12" ht="15">
      <c r="A20" s="4" t="s">
        <v>155</v>
      </c>
      <c r="B20" s="4"/>
      <c r="D20" s="10"/>
      <c r="H20" s="10"/>
      <c r="L20" s="10"/>
    </row>
    <row r="21" spans="1:12" ht="15">
      <c r="A21" t="s">
        <v>156</v>
      </c>
      <c r="D21" s="7">
        <v>18225229</v>
      </c>
      <c r="H21" s="7">
        <v>17468376</v>
      </c>
      <c r="L21" s="7">
        <v>24218029</v>
      </c>
    </row>
    <row r="22" spans="1:12" ht="15">
      <c r="A22" t="s">
        <v>157</v>
      </c>
      <c r="D22" s="7">
        <v>5146696</v>
      </c>
      <c r="H22" s="7">
        <v>11492928</v>
      </c>
      <c r="L22" s="7">
        <v>11077956</v>
      </c>
    </row>
    <row r="23" spans="1:12" ht="15">
      <c r="A23" t="s">
        <v>158</v>
      </c>
      <c r="D23" s="7">
        <v>28943312</v>
      </c>
      <c r="H23" s="7">
        <v>22818492</v>
      </c>
      <c r="L23" s="7">
        <v>26642113</v>
      </c>
    </row>
    <row r="24" spans="1:12" ht="15">
      <c r="A24" t="s">
        <v>159</v>
      </c>
      <c r="D24" s="7">
        <v>2113895</v>
      </c>
      <c r="H24" s="7">
        <v>2086500</v>
      </c>
      <c r="L24" s="7">
        <v>3576000</v>
      </c>
    </row>
    <row r="25" spans="1:12" ht="15">
      <c r="A25" t="s">
        <v>160</v>
      </c>
      <c r="D25" s="7">
        <v>2637820</v>
      </c>
      <c r="H25" s="7">
        <v>2504853</v>
      </c>
      <c r="L25" s="7">
        <v>2662640</v>
      </c>
    </row>
    <row r="26" spans="1:12" ht="15">
      <c r="A26" s="4" t="s">
        <v>161</v>
      </c>
      <c r="B26" s="4"/>
      <c r="D26" s="7">
        <v>57066952</v>
      </c>
      <c r="H26" s="7">
        <v>56371149</v>
      </c>
      <c r="L26" s="7">
        <v>68176738</v>
      </c>
    </row>
    <row r="27" spans="1:12" ht="15">
      <c r="A27" t="s">
        <v>162</v>
      </c>
      <c r="D27" s="10" t="s">
        <v>10</v>
      </c>
      <c r="H27" s="13">
        <v>-1427253</v>
      </c>
      <c r="L27" s="13">
        <v>-5647358</v>
      </c>
    </row>
    <row r="28" spans="1:12" ht="15">
      <c r="A28" t="s">
        <v>163</v>
      </c>
      <c r="D28" s="7">
        <v>1200000</v>
      </c>
      <c r="H28" s="10" t="s">
        <v>10</v>
      </c>
      <c r="L28" s="7">
        <v>1700000</v>
      </c>
    </row>
    <row r="29" spans="1:12" ht="15">
      <c r="A29" t="s">
        <v>164</v>
      </c>
      <c r="D29" s="7">
        <v>2162526</v>
      </c>
      <c r="H29" s="10" t="s">
        <v>10</v>
      </c>
      <c r="L29" s="10" t="s">
        <v>10</v>
      </c>
    </row>
    <row r="30" spans="1:12" ht="15">
      <c r="A30" t="s">
        <v>165</v>
      </c>
      <c r="D30" s="7">
        <v>7080205</v>
      </c>
      <c r="H30" s="10" t="s">
        <v>10</v>
      </c>
      <c r="L30" s="7">
        <v>3866633</v>
      </c>
    </row>
    <row r="31" spans="1:12" ht="15">
      <c r="A31" s="4" t="s">
        <v>166</v>
      </c>
      <c r="B31" s="4"/>
      <c r="D31" s="7">
        <v>67509683</v>
      </c>
      <c r="H31" s="7">
        <v>54943896</v>
      </c>
      <c r="L31" s="7">
        <v>68096013</v>
      </c>
    </row>
    <row r="32" spans="1:12" ht="15">
      <c r="A32" s="4" t="s">
        <v>31</v>
      </c>
      <c r="B32" s="4"/>
      <c r="D32" s="7">
        <v>44596971</v>
      </c>
      <c r="H32" s="7">
        <v>53334152</v>
      </c>
      <c r="L32" s="7">
        <v>56438311</v>
      </c>
    </row>
    <row r="33" spans="1:12" ht="15">
      <c r="A33" s="4" t="s">
        <v>167</v>
      </c>
      <c r="B33" s="4"/>
      <c r="D33" s="10"/>
      <c r="H33" s="10"/>
      <c r="L33" s="10"/>
    </row>
    <row r="34" spans="1:12" ht="15">
      <c r="A34" t="s">
        <v>168</v>
      </c>
      <c r="D34" s="10"/>
      <c r="H34" s="10"/>
      <c r="L34" s="10"/>
    </row>
    <row r="35" spans="1:12" ht="15">
      <c r="A35" t="s">
        <v>169</v>
      </c>
      <c r="D35" s="13">
        <v>-51940526</v>
      </c>
      <c r="H35" s="7">
        <v>34813876</v>
      </c>
      <c r="L35" s="7">
        <v>2567041</v>
      </c>
    </row>
    <row r="36" spans="1:12" ht="15">
      <c r="A36" t="s">
        <v>170</v>
      </c>
      <c r="D36" s="13">
        <v>-56575132</v>
      </c>
      <c r="H36" s="7">
        <v>11042330</v>
      </c>
      <c r="L36" s="13">
        <v>-33594078</v>
      </c>
    </row>
    <row r="37" spans="1:12" ht="15">
      <c r="A37" s="4" t="s">
        <v>171</v>
      </c>
      <c r="D37" s="13">
        <v>-108515658</v>
      </c>
      <c r="H37" s="7">
        <v>45856206</v>
      </c>
      <c r="L37" s="13">
        <v>-31027037</v>
      </c>
    </row>
    <row r="38" spans="1:12" ht="15">
      <c r="A38" t="s">
        <v>172</v>
      </c>
      <c r="D38" s="10"/>
      <c r="H38" s="10"/>
      <c r="L38" s="10"/>
    </row>
    <row r="39" spans="1:12" ht="15">
      <c r="A39" t="s">
        <v>169</v>
      </c>
      <c r="D39" s="7">
        <v>22788117</v>
      </c>
      <c r="H39" s="13">
        <v>-16751386</v>
      </c>
      <c r="L39" s="7">
        <v>16950900</v>
      </c>
    </row>
    <row r="40" spans="1:12" ht="15">
      <c r="A40" t="s">
        <v>170</v>
      </c>
      <c r="D40" s="7">
        <v>51361260</v>
      </c>
      <c r="H40" s="13">
        <v>-38586621</v>
      </c>
      <c r="L40" s="7">
        <v>26904281</v>
      </c>
    </row>
    <row r="41" spans="1:12" ht="15">
      <c r="A41" t="s">
        <v>173</v>
      </c>
      <c r="D41" s="7">
        <v>5694116</v>
      </c>
      <c r="H41" s="7">
        <v>3861111</v>
      </c>
      <c r="L41" s="13">
        <v>-7554954</v>
      </c>
    </row>
    <row r="42" spans="1:12" ht="15">
      <c r="A42" s="4" t="s">
        <v>174</v>
      </c>
      <c r="B42" s="4"/>
      <c r="D42" s="7">
        <v>79843493</v>
      </c>
      <c r="H42" s="13">
        <v>-51476896</v>
      </c>
      <c r="L42" s="7">
        <v>36300227</v>
      </c>
    </row>
    <row r="43" spans="1:12" ht="15">
      <c r="A43" s="4" t="s">
        <v>175</v>
      </c>
      <c r="B43" s="4"/>
      <c r="D43" s="13">
        <v>-28672165</v>
      </c>
      <c r="H43" s="13">
        <v>-5620690</v>
      </c>
      <c r="L43" s="7">
        <v>5273190</v>
      </c>
    </row>
    <row r="44" spans="1:12" ht="15">
      <c r="A44" s="4" t="s">
        <v>176</v>
      </c>
      <c r="B44" s="4"/>
      <c r="C44" s="11">
        <v>15924806</v>
      </c>
      <c r="D44" s="11"/>
      <c r="G44" s="11">
        <v>47713462</v>
      </c>
      <c r="H44" s="11"/>
      <c r="K44" s="11">
        <v>61711501</v>
      </c>
      <c r="L44" s="11"/>
    </row>
    <row r="45" spans="1:12" ht="15">
      <c r="A45" t="s">
        <v>177</v>
      </c>
      <c r="C45" s="15">
        <v>0.24</v>
      </c>
      <c r="D45" s="15"/>
      <c r="G45" s="15">
        <v>0.68</v>
      </c>
      <c r="H45" s="15"/>
      <c r="K45" s="15">
        <v>0.87</v>
      </c>
      <c r="L45" s="15"/>
    </row>
    <row r="46" spans="1:12" ht="15">
      <c r="A46" t="s">
        <v>178</v>
      </c>
      <c r="C46" s="15">
        <v>0.66</v>
      </c>
      <c r="D46" s="15"/>
      <c r="G46" s="15">
        <v>0.75</v>
      </c>
      <c r="H46" s="15"/>
      <c r="K46" s="15">
        <v>0.79</v>
      </c>
      <c r="L46" s="15"/>
    </row>
  </sheetData>
  <sheetProtection selectLockedCells="1" selectUnlockedCells="1"/>
  <mergeCells count="17">
    <mergeCell ref="A2:F2"/>
    <mergeCell ref="C4:L4"/>
    <mergeCell ref="C5:D5"/>
    <mergeCell ref="G5:H5"/>
    <mergeCell ref="K5:L5"/>
    <mergeCell ref="C8:D8"/>
    <mergeCell ref="G8:H8"/>
    <mergeCell ref="K8:L8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3:13" ht="15">
      <c r="C4" s="9" t="s">
        <v>147</v>
      </c>
      <c r="D4" s="9"/>
      <c r="E4" s="9"/>
      <c r="F4" s="9"/>
      <c r="G4" s="9"/>
      <c r="H4" s="9"/>
      <c r="I4" s="9"/>
      <c r="J4" s="9"/>
      <c r="K4" s="9"/>
      <c r="L4" s="9"/>
      <c r="M4" s="4"/>
    </row>
    <row r="5" spans="3:13" ht="15" customHeight="1">
      <c r="C5" s="3" t="s">
        <v>22</v>
      </c>
      <c r="D5" s="3"/>
      <c r="E5" s="4"/>
      <c r="F5" s="4"/>
      <c r="G5" s="3" t="s">
        <v>23</v>
      </c>
      <c r="H5" s="3"/>
      <c r="I5" s="4"/>
      <c r="J5" s="4"/>
      <c r="K5" s="3" t="s">
        <v>24</v>
      </c>
      <c r="L5" s="3"/>
      <c r="M5" s="4"/>
    </row>
    <row r="6" spans="1:12" ht="15">
      <c r="A6" s="4" t="s">
        <v>180</v>
      </c>
      <c r="B6" s="4"/>
      <c r="D6" s="10"/>
      <c r="H6" s="10"/>
      <c r="L6" s="10"/>
    </row>
    <row r="7" spans="1:12" ht="15">
      <c r="A7" t="s">
        <v>31</v>
      </c>
      <c r="C7" s="11">
        <v>44596971</v>
      </c>
      <c r="D7" s="11"/>
      <c r="G7" s="11">
        <v>53334152</v>
      </c>
      <c r="H7" s="11"/>
      <c r="K7" s="11">
        <v>56438311</v>
      </c>
      <c r="L7" s="11"/>
    </row>
    <row r="8" spans="1:12" ht="15">
      <c r="A8" t="s">
        <v>171</v>
      </c>
      <c r="D8" s="13">
        <v>-108515658</v>
      </c>
      <c r="H8" s="7">
        <v>45856206</v>
      </c>
      <c r="L8" s="13">
        <v>-31027037</v>
      </c>
    </row>
    <row r="9" spans="1:12" ht="15">
      <c r="A9" t="s">
        <v>181</v>
      </c>
      <c r="D9" s="7">
        <v>74149377</v>
      </c>
      <c r="H9" s="13">
        <v>-55338007</v>
      </c>
      <c r="L9" s="7">
        <v>43855181</v>
      </c>
    </row>
    <row r="10" spans="1:12" ht="15">
      <c r="A10" t="s">
        <v>182</v>
      </c>
      <c r="D10" s="7">
        <v>5694116</v>
      </c>
      <c r="H10" s="7">
        <v>3861111</v>
      </c>
      <c r="L10" s="13">
        <v>-7554954</v>
      </c>
    </row>
    <row r="11" spans="1:12" ht="15">
      <c r="A11" s="4" t="s">
        <v>176</v>
      </c>
      <c r="B11" s="4"/>
      <c r="D11" s="7">
        <v>15924806</v>
      </c>
      <c r="H11" s="7">
        <v>47713462</v>
      </c>
      <c r="L11" s="7">
        <v>61711501</v>
      </c>
    </row>
    <row r="12" spans="1:12" ht="15">
      <c r="A12" s="4" t="s">
        <v>183</v>
      </c>
      <c r="B12" s="4"/>
      <c r="D12" s="10"/>
      <c r="H12" s="10"/>
      <c r="L12" s="10"/>
    </row>
    <row r="13" spans="1:12" ht="15">
      <c r="A13" t="s">
        <v>184</v>
      </c>
      <c r="B13" s="4"/>
      <c r="D13" s="13">
        <v>-48449313</v>
      </c>
      <c r="H13" s="13">
        <v>-50609467</v>
      </c>
      <c r="L13" s="13">
        <v>-58269886</v>
      </c>
    </row>
    <row r="14" spans="1:12" ht="15">
      <c r="A14" t="s">
        <v>185</v>
      </c>
      <c r="B14" s="4"/>
      <c r="D14" s="10" t="s">
        <v>10</v>
      </c>
      <c r="H14" s="10" t="s">
        <v>10</v>
      </c>
      <c r="L14" s="10" t="s">
        <v>10</v>
      </c>
    </row>
    <row r="15" spans="1:12" ht="15">
      <c r="A15" s="4" t="s">
        <v>186</v>
      </c>
      <c r="B15" s="4"/>
      <c r="D15" s="13">
        <v>-48449313</v>
      </c>
      <c r="H15" s="13">
        <v>-50609467</v>
      </c>
      <c r="L15" s="13">
        <v>-58269886</v>
      </c>
    </row>
    <row r="16" spans="1:12" ht="15">
      <c r="A16" s="4" t="s">
        <v>187</v>
      </c>
      <c r="B16" s="4"/>
      <c r="D16" s="10"/>
      <c r="H16" s="10"/>
      <c r="L16" s="10"/>
    </row>
    <row r="17" spans="1:12" ht="15">
      <c r="A17" t="s">
        <v>188</v>
      </c>
      <c r="D17" s="13">
        <v>-14471720</v>
      </c>
      <c r="H17" s="13">
        <v>-15010571</v>
      </c>
      <c r="L17" s="10" t="s">
        <v>10</v>
      </c>
    </row>
    <row r="18" spans="1:12" ht="15">
      <c r="A18" s="4" t="s">
        <v>189</v>
      </c>
      <c r="B18" s="4"/>
      <c r="D18" s="13">
        <v>-46996227</v>
      </c>
      <c r="H18" s="13">
        <v>-17906576</v>
      </c>
      <c r="L18" s="7">
        <v>3441615</v>
      </c>
    </row>
    <row r="19" spans="1:12" ht="15">
      <c r="A19" s="4" t="s">
        <v>190</v>
      </c>
      <c r="B19" s="4"/>
      <c r="D19" s="10"/>
      <c r="H19" s="10"/>
      <c r="L19" s="10"/>
    </row>
    <row r="20" spans="1:12" ht="15">
      <c r="A20" t="s">
        <v>191</v>
      </c>
      <c r="D20" s="7">
        <v>628901895</v>
      </c>
      <c r="H20" s="7">
        <v>646808471</v>
      </c>
      <c r="L20" s="7">
        <v>643366856</v>
      </c>
    </row>
    <row r="21" spans="1:12" ht="15">
      <c r="A21" t="s">
        <v>192</v>
      </c>
      <c r="C21" s="11">
        <v>581905668</v>
      </c>
      <c r="D21" s="11"/>
      <c r="G21" s="11">
        <v>628901895</v>
      </c>
      <c r="H21" s="11"/>
      <c r="K21" s="11">
        <v>646808471</v>
      </c>
      <c r="L21" s="11"/>
    </row>
    <row r="22" spans="1:12" ht="15">
      <c r="A22" s="4" t="s">
        <v>193</v>
      </c>
      <c r="B22" s="4"/>
      <c r="D22" s="10"/>
      <c r="H22" s="10"/>
      <c r="L22" s="10"/>
    </row>
    <row r="23" spans="1:12" ht="15">
      <c r="A23" t="s">
        <v>194</v>
      </c>
      <c r="D23" s="13">
        <v>-2008853</v>
      </c>
      <c r="H23" s="13">
        <v>-2006878</v>
      </c>
      <c r="L23" s="10" t="s">
        <v>10</v>
      </c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7:D7"/>
    <mergeCell ref="G7:H7"/>
    <mergeCell ref="K7:L7"/>
    <mergeCell ref="C21:D21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4" spans="1:13" ht="15">
      <c r="A4" s="8"/>
      <c r="B4" s="4"/>
      <c r="C4" s="9" t="s">
        <v>147</v>
      </c>
      <c r="D4" s="9"/>
      <c r="E4" s="9"/>
      <c r="F4" s="9"/>
      <c r="G4" s="9"/>
      <c r="H4" s="9"/>
      <c r="I4" s="9"/>
      <c r="J4" s="9"/>
      <c r="K4" s="9"/>
      <c r="L4" s="9"/>
      <c r="M4" s="4"/>
    </row>
    <row r="5" spans="1:13" ht="15" customHeight="1">
      <c r="A5" s="2"/>
      <c r="B5" s="4"/>
      <c r="C5" s="3" t="s">
        <v>22</v>
      </c>
      <c r="D5" s="3"/>
      <c r="E5" s="4"/>
      <c r="F5" s="4"/>
      <c r="G5" s="3" t="s">
        <v>23</v>
      </c>
      <c r="H5" s="3"/>
      <c r="I5" s="4"/>
      <c r="J5" s="4"/>
      <c r="K5" s="3" t="s">
        <v>24</v>
      </c>
      <c r="L5" s="3"/>
      <c r="M5" s="4"/>
    </row>
    <row r="6" spans="1:12" ht="15">
      <c r="A6" s="4" t="s">
        <v>196</v>
      </c>
      <c r="B6" s="4"/>
      <c r="D6" s="10"/>
      <c r="H6" s="10"/>
      <c r="L6" s="10"/>
    </row>
    <row r="7" spans="1:12" ht="15">
      <c r="A7" t="s">
        <v>176</v>
      </c>
      <c r="C7" s="11">
        <v>15924806</v>
      </c>
      <c r="D7" s="11"/>
      <c r="G7" s="11">
        <v>47713462</v>
      </c>
      <c r="H7" s="11"/>
      <c r="K7" s="11">
        <v>61711501</v>
      </c>
      <c r="L7" s="11"/>
    </row>
    <row r="8" ht="15">
      <c r="A8" s="19" t="s">
        <v>197</v>
      </c>
    </row>
    <row r="9" spans="1:12" ht="15">
      <c r="A9" t="s">
        <v>198</v>
      </c>
      <c r="D9" s="13">
        <v>-74149377</v>
      </c>
      <c r="H9" s="7">
        <v>55338007</v>
      </c>
      <c r="L9" s="13">
        <v>-43855181</v>
      </c>
    </row>
    <row r="10" spans="1:12" ht="15">
      <c r="A10" t="s">
        <v>199</v>
      </c>
      <c r="D10" s="13">
        <v>-5694116</v>
      </c>
      <c r="H10" s="13">
        <v>-3861111</v>
      </c>
      <c r="L10" s="7">
        <v>7554954</v>
      </c>
    </row>
    <row r="11" spans="1:12" ht="15">
      <c r="A11" t="s">
        <v>200</v>
      </c>
      <c r="D11" s="7">
        <v>108515658</v>
      </c>
      <c r="H11" s="13">
        <v>-45856206</v>
      </c>
      <c r="L11" s="7">
        <v>31027037</v>
      </c>
    </row>
    <row r="12" spans="1:12" ht="15">
      <c r="A12" t="s">
        <v>201</v>
      </c>
      <c r="D12" s="13">
        <v>-2631213</v>
      </c>
      <c r="H12" s="13">
        <v>-2285720</v>
      </c>
      <c r="L12" s="13">
        <v>-2514784</v>
      </c>
    </row>
    <row r="13" spans="1:12" ht="15">
      <c r="A13" t="s">
        <v>202</v>
      </c>
      <c r="D13" s="13">
        <v>-533619983</v>
      </c>
      <c r="H13" s="13">
        <v>-604740676</v>
      </c>
      <c r="L13" s="13">
        <v>-508261736</v>
      </c>
    </row>
    <row r="14" spans="1:12" ht="15">
      <c r="A14" t="s">
        <v>203</v>
      </c>
      <c r="D14" s="13">
        <v>-12011137</v>
      </c>
      <c r="H14" s="13">
        <v>-11404966</v>
      </c>
      <c r="L14" s="13">
        <v>-21200913</v>
      </c>
    </row>
    <row r="15" spans="1:12" ht="15">
      <c r="A15" t="s">
        <v>204</v>
      </c>
      <c r="D15" s="7">
        <v>426498436</v>
      </c>
      <c r="H15" s="7">
        <v>630502386</v>
      </c>
      <c r="L15" s="7">
        <v>543975791</v>
      </c>
    </row>
    <row r="16" spans="1:12" ht="15">
      <c r="A16" t="s">
        <v>205</v>
      </c>
      <c r="D16" s="7">
        <v>744433</v>
      </c>
      <c r="H16" s="7">
        <v>1730326</v>
      </c>
      <c r="L16" s="7">
        <v>1133994</v>
      </c>
    </row>
    <row r="17" spans="1:12" ht="15">
      <c r="A17" t="s">
        <v>206</v>
      </c>
      <c r="D17" s="7">
        <v>1380425</v>
      </c>
      <c r="H17" s="13">
        <v>-1699988</v>
      </c>
      <c r="L17" s="7">
        <v>1125882</v>
      </c>
    </row>
    <row r="18" spans="1:12" ht="15">
      <c r="A18" t="s">
        <v>207</v>
      </c>
      <c r="D18" s="7">
        <v>257593</v>
      </c>
      <c r="H18" s="7">
        <v>3589054</v>
      </c>
      <c r="L18" s="13">
        <v>-1894057</v>
      </c>
    </row>
    <row r="19" spans="1:12" ht="15">
      <c r="A19" t="s">
        <v>208</v>
      </c>
      <c r="D19" s="10" t="s">
        <v>10</v>
      </c>
      <c r="H19" s="13">
        <v>-1014000</v>
      </c>
      <c r="L19" s="7">
        <v>1014000</v>
      </c>
    </row>
    <row r="20" spans="1:12" ht="15">
      <c r="A20" t="s">
        <v>209</v>
      </c>
      <c r="D20" s="13">
        <v>-3680698</v>
      </c>
      <c r="H20" s="13">
        <v>-300363</v>
      </c>
      <c r="L20" s="13">
        <v>-643357</v>
      </c>
    </row>
    <row r="21" spans="1:12" ht="15">
      <c r="A21" t="s">
        <v>210</v>
      </c>
      <c r="D21" s="7">
        <v>554649</v>
      </c>
      <c r="H21" s="13">
        <v>-758406</v>
      </c>
      <c r="L21" s="13">
        <v>-229593</v>
      </c>
    </row>
    <row r="22" spans="1:12" ht="15">
      <c r="A22" t="s">
        <v>211</v>
      </c>
      <c r="D22" s="13">
        <v>-2964265</v>
      </c>
      <c r="H22" s="7">
        <v>694257</v>
      </c>
      <c r="L22" s="13">
        <v>-595436</v>
      </c>
    </row>
    <row r="23" spans="1:12" ht="15">
      <c r="A23" t="s">
        <v>212</v>
      </c>
      <c r="D23" s="13">
        <v>-248997</v>
      </c>
      <c r="H23" s="13">
        <v>-705253</v>
      </c>
      <c r="L23" s="7">
        <v>900545</v>
      </c>
    </row>
    <row r="24" spans="1:12" ht="15">
      <c r="A24" t="s">
        <v>213</v>
      </c>
      <c r="D24" s="13">
        <v>-81123786</v>
      </c>
      <c r="H24" s="7">
        <v>66940803</v>
      </c>
      <c r="L24" s="7">
        <v>69248647</v>
      </c>
    </row>
    <row r="25" spans="1:2" ht="15">
      <c r="A25" s="4" t="s">
        <v>214</v>
      </c>
      <c r="B25" s="4"/>
    </row>
    <row r="26" spans="1:12" ht="15">
      <c r="A26" t="s">
        <v>188</v>
      </c>
      <c r="D26" s="13">
        <v>-14471720</v>
      </c>
      <c r="F26" s="10"/>
      <c r="H26" s="13">
        <v>-15010571</v>
      </c>
      <c r="J26" s="10"/>
      <c r="L26" s="10" t="s">
        <v>10</v>
      </c>
    </row>
    <row r="27" spans="1:12" ht="15">
      <c r="A27" t="s">
        <v>215</v>
      </c>
      <c r="D27" s="13">
        <v>-48810906</v>
      </c>
      <c r="F27" s="10"/>
      <c r="H27" s="13">
        <v>-50970704</v>
      </c>
      <c r="J27" s="10"/>
      <c r="L27" s="13">
        <v>-65375968</v>
      </c>
    </row>
    <row r="28" spans="1:12" ht="15">
      <c r="A28" t="s">
        <v>216</v>
      </c>
      <c r="D28" s="10" t="s">
        <v>10</v>
      </c>
      <c r="F28" s="10"/>
      <c r="H28" s="7">
        <v>71000000</v>
      </c>
      <c r="J28" s="10"/>
      <c r="L28" s="7">
        <v>31500000</v>
      </c>
    </row>
    <row r="29" spans="1:12" ht="15">
      <c r="A29" t="s">
        <v>217</v>
      </c>
      <c r="D29" s="7">
        <v>75000000</v>
      </c>
      <c r="F29" s="10"/>
      <c r="H29" s="10" t="s">
        <v>10</v>
      </c>
      <c r="J29" s="10"/>
      <c r="L29" s="10" t="s">
        <v>10</v>
      </c>
    </row>
    <row r="30" spans="1:12" ht="15">
      <c r="A30" t="s">
        <v>218</v>
      </c>
      <c r="D30" s="13">
        <v>-30000000</v>
      </c>
      <c r="F30" s="10"/>
      <c r="H30" s="13">
        <v>-90000000</v>
      </c>
      <c r="J30" s="10"/>
      <c r="L30" s="13">
        <v>-30000000</v>
      </c>
    </row>
    <row r="31" spans="1:12" ht="15">
      <c r="A31" t="s">
        <v>219</v>
      </c>
      <c r="D31" s="13">
        <v>-250000000</v>
      </c>
      <c r="F31" s="10"/>
      <c r="H31" s="10" t="s">
        <v>10</v>
      </c>
      <c r="J31" s="10"/>
      <c r="L31" s="10" t="s">
        <v>10</v>
      </c>
    </row>
    <row r="32" spans="1:12" ht="15">
      <c r="A32" t="s">
        <v>220</v>
      </c>
      <c r="D32" s="10" t="s">
        <v>10</v>
      </c>
      <c r="F32" s="10"/>
      <c r="H32" s="10" t="s">
        <v>10</v>
      </c>
      <c r="J32" s="10"/>
      <c r="L32" s="13">
        <v>-71250000</v>
      </c>
    </row>
    <row r="33" spans="1:12" ht="15">
      <c r="A33" t="s">
        <v>221</v>
      </c>
      <c r="D33" s="13">
        <v>-2750000</v>
      </c>
      <c r="F33" s="10"/>
      <c r="H33" s="13">
        <v>-1721750</v>
      </c>
      <c r="J33" s="10"/>
      <c r="L33" s="13">
        <v>-1513875</v>
      </c>
    </row>
    <row r="34" spans="1:12" ht="15">
      <c r="A34" t="s">
        <v>222</v>
      </c>
      <c r="D34" s="7">
        <v>194000000</v>
      </c>
      <c r="F34" s="10"/>
      <c r="H34" s="10" t="s">
        <v>10</v>
      </c>
      <c r="J34" s="10"/>
      <c r="L34" s="10" t="s">
        <v>10</v>
      </c>
    </row>
    <row r="35" spans="1:12" ht="15">
      <c r="A35" t="s">
        <v>223</v>
      </c>
      <c r="D35" s="13">
        <v>-23000000</v>
      </c>
      <c r="F35" s="10"/>
      <c r="H35" s="10" t="s">
        <v>10</v>
      </c>
      <c r="J35" s="10"/>
      <c r="L35" s="10" t="s">
        <v>10</v>
      </c>
    </row>
    <row r="36" spans="1:12" ht="15">
      <c r="A36" t="s">
        <v>224</v>
      </c>
      <c r="D36" s="7">
        <v>697000000</v>
      </c>
      <c r="F36" s="10"/>
      <c r="H36" s="7">
        <v>235520000</v>
      </c>
      <c r="J36" s="10"/>
      <c r="L36" s="7">
        <v>363760000</v>
      </c>
    </row>
    <row r="37" spans="1:12" ht="15">
      <c r="A37" t="s">
        <v>225</v>
      </c>
      <c r="D37" s="13">
        <v>-475884000</v>
      </c>
      <c r="F37" s="10"/>
      <c r="H37" s="13">
        <v>-234392900</v>
      </c>
      <c r="J37" s="10"/>
      <c r="L37" s="13">
        <v>-334706800</v>
      </c>
    </row>
    <row r="38" spans="1:12" ht="15">
      <c r="A38" t="s">
        <v>226</v>
      </c>
      <c r="D38" s="7">
        <v>121083374</v>
      </c>
      <c r="H38" s="13">
        <v>-85575925</v>
      </c>
      <c r="L38" s="13">
        <v>-107586643</v>
      </c>
    </row>
    <row r="39" spans="1:12" ht="15">
      <c r="A39" s="4" t="s">
        <v>227</v>
      </c>
      <c r="B39" s="4"/>
      <c r="D39" s="7">
        <v>39959588</v>
      </c>
      <c r="H39" s="13">
        <v>-18635122</v>
      </c>
      <c r="L39" s="13">
        <v>-38337996</v>
      </c>
    </row>
    <row r="40" spans="1:12" ht="15">
      <c r="A40" t="s">
        <v>228</v>
      </c>
      <c r="D40" s="7">
        <v>50494</v>
      </c>
      <c r="H40" s="13">
        <v>-60792</v>
      </c>
      <c r="L40" s="7">
        <v>931951</v>
      </c>
    </row>
    <row r="41" spans="1:12" ht="15">
      <c r="A41" s="4" t="s">
        <v>229</v>
      </c>
      <c r="B41" s="4"/>
      <c r="D41" s="7">
        <v>19506154</v>
      </c>
      <c r="H41" s="7">
        <v>38202068</v>
      </c>
      <c r="L41" s="7">
        <v>75608113</v>
      </c>
    </row>
    <row r="42" spans="1:12" ht="15">
      <c r="A42" s="4" t="s">
        <v>230</v>
      </c>
      <c r="B42" s="4"/>
      <c r="C42" s="11">
        <v>59516236</v>
      </c>
      <c r="D42" s="11"/>
      <c r="G42" s="11">
        <v>19506154</v>
      </c>
      <c r="H42" s="11"/>
      <c r="K42" s="11">
        <v>38202068</v>
      </c>
      <c r="L42" s="11"/>
    </row>
    <row r="43" spans="1:2" ht="15">
      <c r="A43" s="4" t="s">
        <v>231</v>
      </c>
      <c r="B43" s="4"/>
    </row>
    <row r="44" spans="1:12" ht="15">
      <c r="A44" t="s">
        <v>232</v>
      </c>
      <c r="C44" s="11">
        <v>31879577</v>
      </c>
      <c r="D44" s="11"/>
      <c r="G44" s="11">
        <v>21388530</v>
      </c>
      <c r="H44" s="11"/>
      <c r="K44" s="11">
        <v>26151475</v>
      </c>
      <c r="L44" s="11"/>
    </row>
    <row r="45" spans="1:12" ht="15">
      <c r="A45" t="s">
        <v>233</v>
      </c>
      <c r="C45" s="11">
        <v>1143380</v>
      </c>
      <c r="D45" s="11"/>
      <c r="G45" s="11">
        <v>327253</v>
      </c>
      <c r="H45" s="11"/>
      <c r="K45" s="11">
        <v>1267064</v>
      </c>
      <c r="L45" s="11"/>
    </row>
    <row r="46" spans="1:12" ht="15">
      <c r="A46" t="s">
        <v>234</v>
      </c>
      <c r="C46" s="11">
        <v>14823909</v>
      </c>
      <c r="D46" s="11"/>
      <c r="G46" s="11">
        <v>31942605</v>
      </c>
      <c r="H46" s="11"/>
      <c r="K46" s="11">
        <v>93152647</v>
      </c>
      <c r="L46" s="11"/>
    </row>
  </sheetData>
  <sheetProtection selectLockedCells="1" selectUnlockedCells="1"/>
  <mergeCells count="20">
    <mergeCell ref="A2:F2"/>
    <mergeCell ref="C4:L4"/>
    <mergeCell ref="C5:D5"/>
    <mergeCell ref="G5:H5"/>
    <mergeCell ref="K5:L5"/>
    <mergeCell ref="C7:D7"/>
    <mergeCell ref="G7:H7"/>
    <mergeCell ref="K7:L7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74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41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4" spans="1:24" ht="15" customHeight="1">
      <c r="A4" s="4" t="s">
        <v>236</v>
      </c>
      <c r="B4" s="4"/>
      <c r="C4" s="2" t="s">
        <v>237</v>
      </c>
      <c r="D4" s="4"/>
      <c r="E4" s="2" t="s">
        <v>238</v>
      </c>
      <c r="F4" s="4"/>
      <c r="G4" s="3" t="s">
        <v>239</v>
      </c>
      <c r="H4" s="3"/>
      <c r="I4" s="4"/>
      <c r="J4" s="4"/>
      <c r="K4" s="3" t="s">
        <v>240</v>
      </c>
      <c r="L4" s="3"/>
      <c r="N4" s="4"/>
      <c r="O4" s="3" t="s">
        <v>241</v>
      </c>
      <c r="P4" s="3"/>
      <c r="Q4" s="4"/>
      <c r="R4" s="4"/>
      <c r="S4" s="3" t="s">
        <v>242</v>
      </c>
      <c r="T4" s="3"/>
      <c r="U4" s="4"/>
      <c r="V4" s="4"/>
      <c r="W4" s="3" t="s">
        <v>243</v>
      </c>
      <c r="X4" s="3"/>
    </row>
    <row r="5" spans="1:24" ht="15">
      <c r="A5" s="1" t="s">
        <v>244</v>
      </c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T5" s="10"/>
      <c r="X5" s="10"/>
    </row>
    <row r="6" spans="1:24" ht="15">
      <c r="A6" s="1" t="s">
        <v>245</v>
      </c>
      <c r="B6" s="1"/>
      <c r="C6" s="1"/>
      <c r="D6" s="1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T6" s="10"/>
      <c r="X6" s="10"/>
    </row>
    <row r="7" spans="1:24" ht="15">
      <c r="A7" t="s">
        <v>246</v>
      </c>
      <c r="C7" s="8" t="s">
        <v>247</v>
      </c>
      <c r="E7" s="8" t="s">
        <v>248</v>
      </c>
      <c r="H7" s="10" t="s">
        <v>249</v>
      </c>
      <c r="K7" s="5" t="s">
        <v>250</v>
      </c>
      <c r="L7" s="5"/>
      <c r="P7" s="7">
        <v>1000000</v>
      </c>
      <c r="R7" s="10"/>
      <c r="S7" s="11">
        <v>985250</v>
      </c>
      <c r="T7" s="11"/>
      <c r="V7" s="10"/>
      <c r="W7" s="11">
        <v>1000000</v>
      </c>
      <c r="X7" s="11"/>
    </row>
    <row r="8" spans="1:24" ht="15">
      <c r="A8" t="s">
        <v>251</v>
      </c>
      <c r="C8" s="8" t="s">
        <v>247</v>
      </c>
      <c r="E8" s="8" t="s">
        <v>248</v>
      </c>
      <c r="H8" s="10" t="s">
        <v>10</v>
      </c>
      <c r="L8" s="10" t="s">
        <v>10</v>
      </c>
      <c r="P8" s="7">
        <v>187500</v>
      </c>
      <c r="R8" s="10"/>
      <c r="T8" s="10" t="s">
        <v>10</v>
      </c>
      <c r="V8" s="10"/>
      <c r="X8" s="10" t="s">
        <v>10</v>
      </c>
    </row>
    <row r="9" spans="1:24" ht="15">
      <c r="A9" t="s">
        <v>252</v>
      </c>
      <c r="C9" s="8" t="s">
        <v>253</v>
      </c>
      <c r="E9" s="8" t="s">
        <v>254</v>
      </c>
      <c r="H9" s="10" t="s">
        <v>255</v>
      </c>
      <c r="K9" s="5" t="s">
        <v>256</v>
      </c>
      <c r="L9" s="5"/>
      <c r="P9" s="7">
        <v>31044000</v>
      </c>
      <c r="R9" s="10"/>
      <c r="T9" s="7">
        <v>30504462</v>
      </c>
      <c r="V9" s="10"/>
      <c r="X9" s="7">
        <v>30578340</v>
      </c>
    </row>
    <row r="10" spans="1:24" ht="15">
      <c r="A10" t="s">
        <v>257</v>
      </c>
      <c r="C10" s="8" t="s">
        <v>253</v>
      </c>
      <c r="E10" s="8" t="s">
        <v>254</v>
      </c>
      <c r="H10" s="10" t="s">
        <v>10</v>
      </c>
      <c r="L10" s="10" t="s">
        <v>10</v>
      </c>
      <c r="P10" s="7">
        <v>1350649</v>
      </c>
      <c r="R10" s="10"/>
      <c r="T10" s="10" t="s">
        <v>10</v>
      </c>
      <c r="V10" s="10"/>
      <c r="X10" s="13">
        <v>-20260</v>
      </c>
    </row>
    <row r="11" spans="1:24" ht="15">
      <c r="A11" t="s">
        <v>258</v>
      </c>
      <c r="C11" s="8" t="s">
        <v>259</v>
      </c>
      <c r="E11" s="8" t="s">
        <v>260</v>
      </c>
      <c r="H11" s="10" t="s">
        <v>261</v>
      </c>
      <c r="K11" s="5" t="s">
        <v>262</v>
      </c>
      <c r="L11" s="5"/>
      <c r="P11" s="7">
        <v>14775844</v>
      </c>
      <c r="R11" s="10"/>
      <c r="T11" s="7">
        <v>14652557</v>
      </c>
      <c r="V11" s="10"/>
      <c r="X11" s="7">
        <v>14628085</v>
      </c>
    </row>
    <row r="12" spans="1:24" ht="15">
      <c r="A12" t="s">
        <v>263</v>
      </c>
      <c r="C12" s="8" t="s">
        <v>264</v>
      </c>
      <c r="E12" s="8" t="s">
        <v>265</v>
      </c>
      <c r="H12" s="10" t="s">
        <v>266</v>
      </c>
      <c r="K12" s="5" t="s">
        <v>267</v>
      </c>
      <c r="L12" s="5"/>
      <c r="P12" s="7">
        <v>21722525</v>
      </c>
      <c r="R12" s="10"/>
      <c r="T12" s="7">
        <v>21510208</v>
      </c>
      <c r="V12" s="10"/>
      <c r="X12" s="7">
        <v>21718181</v>
      </c>
    </row>
    <row r="13" spans="1:24" ht="15">
      <c r="A13" t="s">
        <v>268</v>
      </c>
      <c r="C13" s="8" t="s">
        <v>269</v>
      </c>
      <c r="E13" s="8" t="s">
        <v>270</v>
      </c>
      <c r="H13" s="10" t="s">
        <v>271</v>
      </c>
      <c r="K13" s="5" t="s">
        <v>272</v>
      </c>
      <c r="L13" s="5"/>
      <c r="P13" s="7">
        <v>27218672</v>
      </c>
      <c r="R13" s="10"/>
      <c r="T13" s="7">
        <v>27219280</v>
      </c>
      <c r="V13" s="10"/>
      <c r="X13" s="7">
        <v>27218672</v>
      </c>
    </row>
    <row r="14" spans="1:24" ht="15">
      <c r="A14" t="s">
        <v>273</v>
      </c>
      <c r="C14" s="8" t="s">
        <v>274</v>
      </c>
      <c r="E14" s="8" t="s">
        <v>265</v>
      </c>
      <c r="H14" s="10" t="s">
        <v>275</v>
      </c>
      <c r="K14" s="5" t="s">
        <v>276</v>
      </c>
      <c r="L14" s="5"/>
      <c r="P14" s="7">
        <v>29073557</v>
      </c>
      <c r="R14" s="10"/>
      <c r="T14" s="7">
        <v>28790688</v>
      </c>
      <c r="V14" s="10"/>
      <c r="X14" s="7">
        <v>29073557</v>
      </c>
    </row>
    <row r="15" spans="1:24" ht="15">
      <c r="A15" t="s">
        <v>277</v>
      </c>
      <c r="C15" s="8" t="s">
        <v>278</v>
      </c>
      <c r="E15" s="8" t="s">
        <v>279</v>
      </c>
      <c r="H15" s="10" t="s">
        <v>280</v>
      </c>
      <c r="K15" s="5" t="s">
        <v>281</v>
      </c>
      <c r="L15" s="5"/>
      <c r="P15" s="7">
        <v>9750000</v>
      </c>
      <c r="R15" s="10"/>
      <c r="T15" s="7">
        <v>9663494</v>
      </c>
      <c r="V15" s="10"/>
      <c r="X15" s="7">
        <v>9255675</v>
      </c>
    </row>
    <row r="16" spans="1:24" ht="15">
      <c r="A16" t="s">
        <v>282</v>
      </c>
      <c r="C16" s="8" t="s">
        <v>283</v>
      </c>
      <c r="E16" s="8" t="s">
        <v>270</v>
      </c>
      <c r="H16" s="10" t="s">
        <v>284</v>
      </c>
      <c r="K16" s="5" t="s">
        <v>256</v>
      </c>
      <c r="L16" s="5"/>
      <c r="P16" s="7">
        <v>4486071</v>
      </c>
      <c r="R16" s="10"/>
      <c r="T16" s="7">
        <v>4421743</v>
      </c>
      <c r="V16" s="10"/>
      <c r="X16" s="7">
        <v>4486071</v>
      </c>
    </row>
    <row r="17" spans="1:24" ht="15">
      <c r="A17" t="s">
        <v>285</v>
      </c>
      <c r="C17" s="8" t="s">
        <v>286</v>
      </c>
      <c r="E17" s="8" t="s">
        <v>270</v>
      </c>
      <c r="H17" s="10" t="s">
        <v>10</v>
      </c>
      <c r="L17" s="10" t="s">
        <v>10</v>
      </c>
      <c r="P17" s="7">
        <v>385000</v>
      </c>
      <c r="R17" s="10"/>
      <c r="T17" s="10" t="s">
        <v>10</v>
      </c>
      <c r="V17" s="10"/>
      <c r="X17" s="10" t="s">
        <v>10</v>
      </c>
    </row>
    <row r="18" spans="1:24" ht="15">
      <c r="A18" t="s">
        <v>287</v>
      </c>
      <c r="C18" s="8" t="s">
        <v>288</v>
      </c>
      <c r="E18" s="8" t="s">
        <v>289</v>
      </c>
      <c r="H18" s="10" t="s">
        <v>290</v>
      </c>
      <c r="K18" s="5" t="s">
        <v>291</v>
      </c>
      <c r="L18" s="5"/>
      <c r="P18" s="7">
        <v>17480806</v>
      </c>
      <c r="R18" s="10"/>
      <c r="T18" s="7">
        <v>17317655</v>
      </c>
      <c r="V18" s="10"/>
      <c r="X18" s="7">
        <v>17480806</v>
      </c>
    </row>
    <row r="19" spans="1:24" ht="15">
      <c r="A19" t="s">
        <v>292</v>
      </c>
      <c r="C19" s="8" t="s">
        <v>288</v>
      </c>
      <c r="E19" s="8" t="s">
        <v>289</v>
      </c>
      <c r="H19" s="10" t="s">
        <v>290</v>
      </c>
      <c r="K19" s="5" t="s">
        <v>291</v>
      </c>
      <c r="L19" s="5"/>
      <c r="P19" s="7">
        <v>487742</v>
      </c>
      <c r="R19" s="10"/>
      <c r="T19" s="7">
        <v>487742</v>
      </c>
      <c r="V19" s="10"/>
      <c r="X19" s="7">
        <v>487742</v>
      </c>
    </row>
    <row r="20" spans="1:24" ht="15">
      <c r="A20" t="s">
        <v>293</v>
      </c>
      <c r="C20" s="8" t="s">
        <v>288</v>
      </c>
      <c r="E20" s="8" t="s">
        <v>289</v>
      </c>
      <c r="H20" s="10" t="s">
        <v>10</v>
      </c>
      <c r="L20" s="10" t="s">
        <v>10</v>
      </c>
      <c r="P20" s="7">
        <v>2899355</v>
      </c>
      <c r="R20" s="10"/>
      <c r="T20" s="10" t="s">
        <v>10</v>
      </c>
      <c r="V20" s="10"/>
      <c r="X20" s="10" t="s">
        <v>10</v>
      </c>
    </row>
    <row r="21" spans="1:24" ht="15">
      <c r="A21" t="s">
        <v>294</v>
      </c>
      <c r="C21" s="8" t="s">
        <v>295</v>
      </c>
      <c r="E21" s="8" t="s">
        <v>296</v>
      </c>
      <c r="H21" s="10" t="s">
        <v>297</v>
      </c>
      <c r="K21" s="5" t="s">
        <v>298</v>
      </c>
      <c r="L21" s="5"/>
      <c r="P21" s="7">
        <v>20101907</v>
      </c>
      <c r="R21" s="10"/>
      <c r="T21" s="7">
        <v>20001084</v>
      </c>
      <c r="V21" s="10"/>
      <c r="X21" s="7">
        <v>19900888</v>
      </c>
    </row>
    <row r="22" spans="1:24" ht="15">
      <c r="A22" t="s">
        <v>299</v>
      </c>
      <c r="C22" s="8" t="s">
        <v>300</v>
      </c>
      <c r="E22" s="8" t="s">
        <v>296</v>
      </c>
      <c r="H22" s="10" t="s">
        <v>301</v>
      </c>
      <c r="K22" s="5" t="s">
        <v>302</v>
      </c>
      <c r="L22" s="5"/>
      <c r="P22" s="7">
        <v>14627202</v>
      </c>
      <c r="R22" s="10"/>
      <c r="T22" s="7">
        <v>14463765</v>
      </c>
      <c r="V22" s="10"/>
      <c r="X22" s="7">
        <v>14627202</v>
      </c>
    </row>
    <row r="23" spans="1:24" ht="15">
      <c r="A23" t="s">
        <v>303</v>
      </c>
      <c r="C23" s="8" t="s">
        <v>304</v>
      </c>
      <c r="E23" s="8" t="s">
        <v>305</v>
      </c>
      <c r="H23" s="10" t="s">
        <v>306</v>
      </c>
      <c r="K23" s="5" t="s">
        <v>307</v>
      </c>
      <c r="L23" s="5"/>
      <c r="P23" s="7">
        <v>26929833</v>
      </c>
      <c r="R23" s="10"/>
      <c r="T23" s="7">
        <v>26577555</v>
      </c>
      <c r="V23" s="10"/>
      <c r="X23" s="7">
        <v>26603982</v>
      </c>
    </row>
    <row r="24" spans="1:24" ht="15">
      <c r="A24" t="s">
        <v>308</v>
      </c>
      <c r="C24" s="8" t="s">
        <v>304</v>
      </c>
      <c r="E24" s="8" t="s">
        <v>305</v>
      </c>
      <c r="H24" s="10" t="s">
        <v>309</v>
      </c>
      <c r="K24" s="5" t="s">
        <v>310</v>
      </c>
      <c r="L24" s="5"/>
      <c r="P24" s="7">
        <v>678333</v>
      </c>
      <c r="R24" s="10"/>
      <c r="T24" s="7">
        <v>678333</v>
      </c>
      <c r="V24" s="10"/>
      <c r="X24" s="7">
        <v>670125</v>
      </c>
    </row>
    <row r="25" spans="1:24" ht="15">
      <c r="A25" t="s">
        <v>311</v>
      </c>
      <c r="C25" s="8" t="s">
        <v>304</v>
      </c>
      <c r="E25" s="8" t="s">
        <v>305</v>
      </c>
      <c r="H25" s="10" t="s">
        <v>10</v>
      </c>
      <c r="L25" s="10" t="s">
        <v>10</v>
      </c>
      <c r="P25" s="7">
        <v>1259762</v>
      </c>
      <c r="R25" s="10"/>
      <c r="T25" s="10" t="s">
        <v>10</v>
      </c>
      <c r="V25" s="10"/>
      <c r="X25" s="13">
        <v>-15243</v>
      </c>
    </row>
    <row r="26" spans="1:24" ht="15">
      <c r="A26" t="s">
        <v>312</v>
      </c>
      <c r="C26" s="8" t="s">
        <v>313</v>
      </c>
      <c r="E26" s="8" t="s">
        <v>314</v>
      </c>
      <c r="H26" s="10" t="s">
        <v>271</v>
      </c>
      <c r="K26" s="5" t="s">
        <v>302</v>
      </c>
      <c r="L26" s="5"/>
      <c r="P26" s="7">
        <v>10024046</v>
      </c>
      <c r="R26" s="10"/>
      <c r="T26" s="7">
        <v>9831274</v>
      </c>
      <c r="V26" s="10"/>
      <c r="X26" s="7">
        <v>10024046</v>
      </c>
    </row>
    <row r="27" spans="1:24" ht="15">
      <c r="A27" t="s">
        <v>315</v>
      </c>
      <c r="C27" s="8" t="s">
        <v>313</v>
      </c>
      <c r="E27" s="8" t="s">
        <v>314</v>
      </c>
      <c r="H27" s="10" t="s">
        <v>10</v>
      </c>
      <c r="L27" s="10" t="s">
        <v>10</v>
      </c>
      <c r="P27" s="7">
        <v>2482759</v>
      </c>
      <c r="R27" s="10"/>
      <c r="T27" s="10" t="s">
        <v>10</v>
      </c>
      <c r="V27" s="10"/>
      <c r="X27" s="10" t="s">
        <v>10</v>
      </c>
    </row>
    <row r="28" spans="1:24" ht="15">
      <c r="A28" t="s">
        <v>316</v>
      </c>
      <c r="C28" s="8" t="s">
        <v>317</v>
      </c>
      <c r="E28" s="8" t="s">
        <v>265</v>
      </c>
      <c r="H28" s="10" t="s">
        <v>318</v>
      </c>
      <c r="K28" s="5" t="s">
        <v>291</v>
      </c>
      <c r="L28" s="5"/>
      <c r="P28" s="7">
        <v>17093818</v>
      </c>
      <c r="R28" s="10"/>
      <c r="T28" s="7">
        <v>16900562</v>
      </c>
      <c r="V28" s="10"/>
      <c r="X28" s="7">
        <v>16922880</v>
      </c>
    </row>
    <row r="29" spans="1:24" ht="15">
      <c r="A29" t="s">
        <v>319</v>
      </c>
      <c r="C29" s="8" t="s">
        <v>317</v>
      </c>
      <c r="E29" s="8" t="s">
        <v>265</v>
      </c>
      <c r="H29" s="10" t="s">
        <v>320</v>
      </c>
      <c r="K29" s="5" t="s">
        <v>321</v>
      </c>
      <c r="L29" s="5"/>
      <c r="P29" s="7">
        <v>624675</v>
      </c>
      <c r="R29" s="10"/>
      <c r="T29" s="7">
        <v>624675</v>
      </c>
      <c r="V29" s="10"/>
      <c r="X29" s="7">
        <v>621551</v>
      </c>
    </row>
    <row r="30" spans="1:24" ht="15">
      <c r="A30" t="s">
        <v>322</v>
      </c>
      <c r="C30" s="8" t="s">
        <v>317</v>
      </c>
      <c r="E30" s="8" t="s">
        <v>265</v>
      </c>
      <c r="H30" s="10" t="s">
        <v>10</v>
      </c>
      <c r="L30" s="10" t="s">
        <v>10</v>
      </c>
      <c r="P30" s="7">
        <v>1145237</v>
      </c>
      <c r="R30" s="10"/>
      <c r="T30" s="10" t="s">
        <v>10</v>
      </c>
      <c r="V30" s="10"/>
      <c r="X30" s="13">
        <v>-5726</v>
      </c>
    </row>
    <row r="31" spans="1:24" ht="15">
      <c r="A31" t="s">
        <v>323</v>
      </c>
      <c r="C31" s="8" t="s">
        <v>324</v>
      </c>
      <c r="E31" s="8" t="s">
        <v>289</v>
      </c>
      <c r="H31" s="10" t="s">
        <v>325</v>
      </c>
      <c r="K31" s="5" t="s">
        <v>326</v>
      </c>
      <c r="L31" s="5"/>
      <c r="P31" s="7">
        <v>19539663</v>
      </c>
      <c r="R31" s="10"/>
      <c r="T31" s="7">
        <v>19263565</v>
      </c>
      <c r="V31" s="10"/>
      <c r="X31" s="7">
        <v>19246568</v>
      </c>
    </row>
    <row r="32" spans="1:24" ht="15">
      <c r="A32" t="s">
        <v>327</v>
      </c>
      <c r="C32" s="8" t="s">
        <v>324</v>
      </c>
      <c r="E32" s="8" t="s">
        <v>289</v>
      </c>
      <c r="H32" s="10" t="s">
        <v>10</v>
      </c>
      <c r="L32" s="10" t="s">
        <v>10</v>
      </c>
      <c r="P32" s="7">
        <v>2518345</v>
      </c>
      <c r="R32" s="10"/>
      <c r="T32" s="10" t="s">
        <v>10</v>
      </c>
      <c r="V32" s="10"/>
      <c r="X32" s="13">
        <v>-37775</v>
      </c>
    </row>
    <row r="33" spans="1:24" ht="15">
      <c r="A33" t="s">
        <v>328</v>
      </c>
      <c r="C33" s="8" t="s">
        <v>329</v>
      </c>
      <c r="E33" s="8" t="s">
        <v>254</v>
      </c>
      <c r="H33" s="10" t="s">
        <v>330</v>
      </c>
      <c r="K33" s="5" t="s">
        <v>276</v>
      </c>
      <c r="L33" s="5"/>
      <c r="P33" s="7">
        <v>21785448</v>
      </c>
      <c r="R33" s="10"/>
      <c r="T33" s="7">
        <v>21461501</v>
      </c>
      <c r="V33" s="10"/>
      <c r="X33" s="7">
        <v>21785448</v>
      </c>
    </row>
    <row r="34" spans="1:24" ht="15">
      <c r="A34" t="s">
        <v>331</v>
      </c>
      <c r="C34" s="8" t="s">
        <v>329</v>
      </c>
      <c r="E34" s="8" t="s">
        <v>254</v>
      </c>
      <c r="H34" s="10" t="s">
        <v>332</v>
      </c>
      <c r="K34" s="5" t="s">
        <v>333</v>
      </c>
      <c r="L34" s="5"/>
      <c r="P34" s="7">
        <v>2288000</v>
      </c>
      <c r="R34" s="10"/>
      <c r="T34" s="7">
        <v>2288000</v>
      </c>
      <c r="V34" s="10"/>
      <c r="X34" s="7">
        <v>2288000</v>
      </c>
    </row>
    <row r="35" spans="1:24" ht="15">
      <c r="A35" t="s">
        <v>334</v>
      </c>
      <c r="C35" s="8" t="s">
        <v>329</v>
      </c>
      <c r="E35" s="8" t="s">
        <v>254</v>
      </c>
      <c r="H35" s="10" t="s">
        <v>10</v>
      </c>
      <c r="L35" s="10" t="s">
        <v>10</v>
      </c>
      <c r="P35" s="7">
        <v>212000</v>
      </c>
      <c r="R35" s="10"/>
      <c r="T35" s="10" t="s">
        <v>10</v>
      </c>
      <c r="V35" s="10"/>
      <c r="X35" s="10" t="s">
        <v>10</v>
      </c>
    </row>
    <row r="36" spans="1:24" ht="15">
      <c r="A36" t="s">
        <v>335</v>
      </c>
      <c r="C36" s="8" t="s">
        <v>336</v>
      </c>
      <c r="E36" s="8" t="s">
        <v>314</v>
      </c>
      <c r="H36" s="10" t="s">
        <v>337</v>
      </c>
      <c r="K36" s="5" t="s">
        <v>338</v>
      </c>
      <c r="L36" s="5"/>
      <c r="P36" s="7">
        <v>8495190</v>
      </c>
      <c r="R36" s="10"/>
      <c r="T36" s="7">
        <v>8480683</v>
      </c>
      <c r="V36" s="10"/>
      <c r="X36" s="7">
        <v>8495190</v>
      </c>
    </row>
    <row r="37" spans="1:24" ht="15">
      <c r="A37" t="s">
        <v>339</v>
      </c>
      <c r="C37" s="8" t="s">
        <v>340</v>
      </c>
      <c r="E37" s="8" t="s">
        <v>341</v>
      </c>
      <c r="H37" s="10" t="s">
        <v>342</v>
      </c>
      <c r="K37" s="5" t="s">
        <v>343</v>
      </c>
      <c r="L37" s="5"/>
      <c r="P37" s="7">
        <v>5458750</v>
      </c>
      <c r="R37" s="10"/>
      <c r="T37" s="7">
        <v>5411313</v>
      </c>
      <c r="V37" s="10"/>
      <c r="X37" s="7">
        <v>5404163</v>
      </c>
    </row>
    <row r="38" spans="1:24" ht="15">
      <c r="A38" t="s">
        <v>344</v>
      </c>
      <c r="C38" s="8" t="s">
        <v>345</v>
      </c>
      <c r="E38" s="8" t="s">
        <v>270</v>
      </c>
      <c r="H38" s="10" t="s">
        <v>346</v>
      </c>
      <c r="K38" s="5" t="s">
        <v>256</v>
      </c>
      <c r="L38" s="5"/>
      <c r="P38" s="7">
        <v>4189500</v>
      </c>
      <c r="R38" s="10"/>
      <c r="T38" s="7">
        <v>4148451</v>
      </c>
      <c r="V38" s="10"/>
      <c r="X38" s="7">
        <v>4184263</v>
      </c>
    </row>
    <row r="39" spans="1:24" ht="15">
      <c r="A39" t="s">
        <v>347</v>
      </c>
      <c r="C39" s="8" t="s">
        <v>348</v>
      </c>
      <c r="E39" s="8" t="s">
        <v>349</v>
      </c>
      <c r="H39" s="10" t="s">
        <v>350</v>
      </c>
      <c r="K39" s="5" t="s">
        <v>351</v>
      </c>
      <c r="L39" s="5"/>
      <c r="P39" s="7">
        <v>19380021</v>
      </c>
      <c r="R39" s="10"/>
      <c r="T39" s="7">
        <v>19137807</v>
      </c>
      <c r="V39" s="10"/>
      <c r="X39" s="7">
        <v>19380021</v>
      </c>
    </row>
    <row r="40" spans="1:24" ht="15">
      <c r="A40" t="s">
        <v>352</v>
      </c>
      <c r="C40" s="8" t="s">
        <v>348</v>
      </c>
      <c r="E40" s="8" t="s">
        <v>349</v>
      </c>
      <c r="H40" s="10" t="s">
        <v>10</v>
      </c>
      <c r="L40" s="10" t="s">
        <v>10</v>
      </c>
      <c r="P40" s="7">
        <v>2000000</v>
      </c>
      <c r="R40" s="10"/>
      <c r="T40" s="10" t="s">
        <v>10</v>
      </c>
      <c r="V40" s="10"/>
      <c r="X40" s="10" t="s">
        <v>10</v>
      </c>
    </row>
    <row r="41" spans="1:24" ht="15">
      <c r="A41" t="s">
        <v>353</v>
      </c>
      <c r="C41" s="8" t="s">
        <v>354</v>
      </c>
      <c r="E41" s="8" t="s">
        <v>355</v>
      </c>
      <c r="H41" s="10" t="s">
        <v>356</v>
      </c>
      <c r="K41" s="5" t="s">
        <v>351</v>
      </c>
      <c r="L41" s="5"/>
      <c r="P41" s="7">
        <v>26797500</v>
      </c>
      <c r="R41" s="10"/>
      <c r="T41" s="7">
        <v>26265386</v>
      </c>
      <c r="V41" s="10"/>
      <c r="X41" s="7">
        <v>26422335</v>
      </c>
    </row>
    <row r="42" spans="1:24" ht="15">
      <c r="A42" t="s">
        <v>357</v>
      </c>
      <c r="C42" s="8" t="s">
        <v>358</v>
      </c>
      <c r="E42" s="8" t="s">
        <v>248</v>
      </c>
      <c r="H42" s="10" t="s">
        <v>359</v>
      </c>
      <c r="K42" s="5" t="s">
        <v>310</v>
      </c>
      <c r="L42" s="5"/>
      <c r="P42" s="7">
        <v>15000000</v>
      </c>
      <c r="R42" s="10"/>
      <c r="T42" s="7">
        <v>14777156</v>
      </c>
      <c r="V42" s="10"/>
      <c r="X42" s="7">
        <v>14775000</v>
      </c>
    </row>
    <row r="43" spans="1:24" ht="15">
      <c r="A43" t="s">
        <v>360</v>
      </c>
      <c r="C43" s="8" t="s">
        <v>361</v>
      </c>
      <c r="E43" s="8" t="s">
        <v>289</v>
      </c>
      <c r="H43" s="10" t="s">
        <v>362</v>
      </c>
      <c r="K43" s="5" t="s">
        <v>363</v>
      </c>
      <c r="L43" s="5"/>
      <c r="P43" s="7">
        <v>22275000</v>
      </c>
      <c r="R43" s="10"/>
      <c r="T43" s="7">
        <v>21892186</v>
      </c>
      <c r="V43" s="10"/>
      <c r="X43" s="7">
        <v>22052250</v>
      </c>
    </row>
    <row r="44" spans="1:24" ht="15">
      <c r="A44" t="s">
        <v>364</v>
      </c>
      <c r="C44" s="8" t="s">
        <v>361</v>
      </c>
      <c r="E44" s="8" t="s">
        <v>289</v>
      </c>
      <c r="H44" s="10" t="s">
        <v>10</v>
      </c>
      <c r="L44" s="10" t="s">
        <v>10</v>
      </c>
      <c r="P44" s="7">
        <v>3590426</v>
      </c>
      <c r="R44" s="10"/>
      <c r="T44" s="10" t="s">
        <v>10</v>
      </c>
      <c r="V44" s="10"/>
      <c r="X44" s="13">
        <v>-35904</v>
      </c>
    </row>
    <row r="45" spans="1:24" ht="15">
      <c r="A45" t="s">
        <v>365</v>
      </c>
      <c r="C45" s="8" t="s">
        <v>366</v>
      </c>
      <c r="E45" s="8" t="s">
        <v>248</v>
      </c>
      <c r="H45" s="10" t="s">
        <v>367</v>
      </c>
      <c r="K45" s="5" t="s">
        <v>368</v>
      </c>
      <c r="L45" s="5"/>
      <c r="P45" s="7">
        <v>8528572</v>
      </c>
      <c r="R45" s="10"/>
      <c r="T45" s="7">
        <v>8408418</v>
      </c>
      <c r="V45" s="10"/>
      <c r="X45" s="7">
        <v>8464608</v>
      </c>
    </row>
    <row r="46" spans="1:24" ht="15">
      <c r="A46" t="s">
        <v>369</v>
      </c>
      <c r="C46" s="8" t="s">
        <v>366</v>
      </c>
      <c r="E46" s="8" t="s">
        <v>248</v>
      </c>
      <c r="H46" s="10" t="s">
        <v>370</v>
      </c>
      <c r="K46" s="5" t="s">
        <v>368</v>
      </c>
      <c r="L46" s="5"/>
      <c r="P46" s="7">
        <v>428571</v>
      </c>
      <c r="R46" s="10"/>
      <c r="T46" s="7">
        <v>428571</v>
      </c>
      <c r="V46" s="10"/>
      <c r="X46" s="7">
        <v>425358</v>
      </c>
    </row>
    <row r="47" spans="1:24" ht="15">
      <c r="A47" t="s">
        <v>371</v>
      </c>
      <c r="C47" s="8" t="s">
        <v>366</v>
      </c>
      <c r="E47" s="8" t="s">
        <v>248</v>
      </c>
      <c r="H47" s="10" t="s">
        <v>10</v>
      </c>
      <c r="L47" s="10" t="s">
        <v>10</v>
      </c>
      <c r="P47" s="7">
        <v>1000000</v>
      </c>
      <c r="R47" s="10"/>
      <c r="T47" s="10" t="s">
        <v>10</v>
      </c>
      <c r="V47" s="10"/>
      <c r="X47" s="13">
        <v>-7498</v>
      </c>
    </row>
    <row r="48" spans="1:24" ht="15">
      <c r="A48" t="s">
        <v>372</v>
      </c>
      <c r="C48" s="8" t="s">
        <v>373</v>
      </c>
      <c r="E48" s="8" t="s">
        <v>289</v>
      </c>
      <c r="H48" s="10" t="s">
        <v>275</v>
      </c>
      <c r="K48" s="5" t="s">
        <v>276</v>
      </c>
      <c r="L48" s="5"/>
      <c r="P48" s="7">
        <v>31036318</v>
      </c>
      <c r="R48" s="10"/>
      <c r="T48" s="7">
        <v>30707239</v>
      </c>
      <c r="V48" s="10"/>
      <c r="X48" s="7">
        <v>30415591</v>
      </c>
    </row>
    <row r="49" spans="1:24" ht="15">
      <c r="A49" s="19" t="s">
        <v>374</v>
      </c>
      <c r="C49" s="8" t="s">
        <v>375</v>
      </c>
      <c r="E49" s="8" t="s">
        <v>349</v>
      </c>
      <c r="H49" s="10" t="s">
        <v>376</v>
      </c>
      <c r="K49" s="5" t="s">
        <v>256</v>
      </c>
      <c r="L49" s="5"/>
      <c r="P49" s="7">
        <v>9924242</v>
      </c>
      <c r="R49" s="10"/>
      <c r="T49" s="7">
        <v>9782674</v>
      </c>
      <c r="V49" s="10"/>
      <c r="X49" s="7">
        <v>9939724</v>
      </c>
    </row>
    <row r="50" spans="1:24" ht="15">
      <c r="A50" t="s">
        <v>377</v>
      </c>
      <c r="C50" s="8" t="s">
        <v>378</v>
      </c>
      <c r="E50" s="8" t="s">
        <v>265</v>
      </c>
      <c r="H50" s="10" t="s">
        <v>379</v>
      </c>
      <c r="K50" s="5" t="s">
        <v>363</v>
      </c>
      <c r="L50" s="5"/>
      <c r="P50" s="7">
        <v>1995000</v>
      </c>
      <c r="R50" s="10"/>
      <c r="T50" s="7">
        <v>1975739</v>
      </c>
      <c r="V50" s="10"/>
      <c r="X50" s="7">
        <v>1984626</v>
      </c>
    </row>
    <row r="51" spans="1:24" ht="15">
      <c r="A51" t="s">
        <v>380</v>
      </c>
      <c r="C51" s="8" t="s">
        <v>378</v>
      </c>
      <c r="E51" s="8" t="s">
        <v>265</v>
      </c>
      <c r="H51" s="10" t="s">
        <v>10</v>
      </c>
      <c r="L51" s="10" t="s">
        <v>10</v>
      </c>
      <c r="P51" s="7">
        <v>363636</v>
      </c>
      <c r="R51" s="10"/>
      <c r="T51" s="10" t="s">
        <v>10</v>
      </c>
      <c r="V51" s="10"/>
      <c r="X51" s="13">
        <v>-1891</v>
      </c>
    </row>
    <row r="52" spans="1:24" ht="15">
      <c r="A52" t="s">
        <v>381</v>
      </c>
      <c r="C52" s="8" t="s">
        <v>382</v>
      </c>
      <c r="E52" s="8" t="s">
        <v>349</v>
      </c>
      <c r="H52" s="10" t="s">
        <v>383</v>
      </c>
      <c r="K52" s="5" t="s">
        <v>363</v>
      </c>
      <c r="L52" s="5"/>
      <c r="P52" s="7">
        <v>371318</v>
      </c>
      <c r="R52" s="10"/>
      <c r="T52" s="7">
        <v>365869</v>
      </c>
      <c r="V52" s="10"/>
      <c r="X52" s="7">
        <v>371318</v>
      </c>
    </row>
    <row r="53" spans="1:24" ht="15">
      <c r="A53" t="s">
        <v>384</v>
      </c>
      <c r="C53" s="8" t="s">
        <v>382</v>
      </c>
      <c r="E53" s="8" t="s">
        <v>349</v>
      </c>
      <c r="H53" s="10" t="s">
        <v>10</v>
      </c>
      <c r="L53" s="10" t="s">
        <v>10</v>
      </c>
      <c r="P53" s="7">
        <v>81514</v>
      </c>
      <c r="R53" s="10"/>
      <c r="T53" s="10" t="s">
        <v>10</v>
      </c>
      <c r="V53" s="10"/>
      <c r="X53" s="10" t="s">
        <v>10</v>
      </c>
    </row>
    <row r="54" spans="1:24" ht="15">
      <c r="A54" t="s">
        <v>385</v>
      </c>
      <c r="C54" s="8" t="s">
        <v>382</v>
      </c>
      <c r="E54" s="8" t="s">
        <v>349</v>
      </c>
      <c r="H54" s="10" t="s">
        <v>386</v>
      </c>
      <c r="K54" s="5" t="s">
        <v>363</v>
      </c>
      <c r="L54" s="5"/>
      <c r="P54" s="7">
        <v>13586</v>
      </c>
      <c r="R54" s="10"/>
      <c r="T54" s="7">
        <v>13586</v>
      </c>
      <c r="V54" s="10"/>
      <c r="X54" s="7">
        <v>13586</v>
      </c>
    </row>
    <row r="55" spans="1:24" ht="15">
      <c r="A55" t="s">
        <v>387</v>
      </c>
      <c r="C55" s="8" t="s">
        <v>382</v>
      </c>
      <c r="E55" s="8" t="s">
        <v>349</v>
      </c>
      <c r="H55" s="10" t="s">
        <v>10</v>
      </c>
      <c r="L55" s="10" t="s">
        <v>10</v>
      </c>
      <c r="P55" s="7">
        <v>24454</v>
      </c>
      <c r="R55" s="10"/>
      <c r="T55" s="10" t="s">
        <v>10</v>
      </c>
      <c r="V55" s="10"/>
      <c r="X55" s="10" t="s">
        <v>10</v>
      </c>
    </row>
    <row r="56" spans="1:24" ht="15">
      <c r="A56" t="s">
        <v>388</v>
      </c>
      <c r="C56" s="8" t="s">
        <v>389</v>
      </c>
      <c r="E56" s="8" t="s">
        <v>305</v>
      </c>
      <c r="H56" s="10" t="s">
        <v>390</v>
      </c>
      <c r="K56" s="5" t="s">
        <v>391</v>
      </c>
      <c r="L56" s="5"/>
      <c r="P56" s="7">
        <v>14906271</v>
      </c>
      <c r="R56" s="10"/>
      <c r="T56" s="7">
        <v>14699927</v>
      </c>
      <c r="V56" s="10"/>
      <c r="X56" s="7">
        <v>14906271</v>
      </c>
    </row>
    <row r="57" spans="1:24" ht="15">
      <c r="A57" t="s">
        <v>392</v>
      </c>
      <c r="C57" s="8" t="s">
        <v>389</v>
      </c>
      <c r="E57" s="8" t="s">
        <v>305</v>
      </c>
      <c r="H57" s="10" t="s">
        <v>10</v>
      </c>
      <c r="L57" s="10" t="s">
        <v>10</v>
      </c>
      <c r="P57" s="7">
        <v>2016129</v>
      </c>
      <c r="R57" s="10"/>
      <c r="T57" s="10" t="s">
        <v>10</v>
      </c>
      <c r="V57" s="10"/>
      <c r="X57" s="10" t="s">
        <v>10</v>
      </c>
    </row>
    <row r="58" spans="1:24" ht="15">
      <c r="A58" t="s">
        <v>393</v>
      </c>
      <c r="C58" s="8" t="s">
        <v>394</v>
      </c>
      <c r="E58" s="8" t="s">
        <v>395</v>
      </c>
      <c r="H58" s="10" t="s">
        <v>261</v>
      </c>
      <c r="K58" s="5" t="s">
        <v>368</v>
      </c>
      <c r="L58" s="5"/>
      <c r="P58" s="7">
        <v>13253400</v>
      </c>
      <c r="R58" s="10"/>
      <c r="T58" s="7">
        <v>13015745</v>
      </c>
      <c r="V58" s="10"/>
      <c r="X58" s="7">
        <v>13082432</v>
      </c>
    </row>
    <row r="59" spans="1:24" ht="15">
      <c r="A59" t="s">
        <v>396</v>
      </c>
      <c r="C59" s="8" t="s">
        <v>394</v>
      </c>
      <c r="E59" s="8" t="s">
        <v>395</v>
      </c>
      <c r="H59" s="10" t="s">
        <v>10</v>
      </c>
      <c r="L59" s="10" t="s">
        <v>10</v>
      </c>
      <c r="P59" s="7">
        <v>1665000</v>
      </c>
      <c r="R59" s="10"/>
      <c r="T59" s="10" t="s">
        <v>10</v>
      </c>
      <c r="V59" s="10"/>
      <c r="X59" s="13">
        <v>-21478</v>
      </c>
    </row>
    <row r="60" spans="1:24" ht="15">
      <c r="A60" t="s">
        <v>397</v>
      </c>
      <c r="C60" s="8" t="s">
        <v>398</v>
      </c>
      <c r="E60" s="8" t="s">
        <v>279</v>
      </c>
      <c r="H60" s="10" t="s">
        <v>399</v>
      </c>
      <c r="K60" s="5" t="s">
        <v>400</v>
      </c>
      <c r="L60" s="5"/>
      <c r="P60" s="7">
        <v>21589610</v>
      </c>
      <c r="R60" s="10"/>
      <c r="T60" s="7">
        <v>21447963</v>
      </c>
      <c r="V60" s="10"/>
      <c r="X60" s="7">
        <v>21373714</v>
      </c>
    </row>
    <row r="61" spans="1:24" ht="15">
      <c r="A61" t="s">
        <v>401</v>
      </c>
      <c r="C61" s="8" t="s">
        <v>402</v>
      </c>
      <c r="E61" s="8" t="s">
        <v>403</v>
      </c>
      <c r="H61" s="10" t="s">
        <v>404</v>
      </c>
      <c r="K61" s="5" t="s">
        <v>405</v>
      </c>
      <c r="L61" s="5"/>
      <c r="P61" s="7">
        <v>32960373</v>
      </c>
      <c r="R61" s="10"/>
      <c r="T61" s="7">
        <v>32378623</v>
      </c>
      <c r="V61" s="10"/>
      <c r="X61" s="7">
        <v>32960373</v>
      </c>
    </row>
    <row r="62" spans="1:24" ht="15">
      <c r="A62" t="s">
        <v>406</v>
      </c>
      <c r="C62" s="8" t="s">
        <v>402</v>
      </c>
      <c r="E62" s="8" t="s">
        <v>403</v>
      </c>
      <c r="H62" s="10" t="s">
        <v>10</v>
      </c>
      <c r="L62" s="10" t="s">
        <v>10</v>
      </c>
      <c r="P62" s="7">
        <v>4053227</v>
      </c>
      <c r="R62" s="10"/>
      <c r="T62" s="10" t="s">
        <v>10</v>
      </c>
      <c r="V62" s="10"/>
      <c r="X62" s="10" t="s">
        <v>10</v>
      </c>
    </row>
    <row r="63" spans="1:24" ht="15">
      <c r="A63" t="s">
        <v>407</v>
      </c>
      <c r="C63" s="8" t="s">
        <v>402</v>
      </c>
      <c r="E63" s="8" t="s">
        <v>403</v>
      </c>
      <c r="H63" s="10" t="s">
        <v>408</v>
      </c>
      <c r="K63" s="5" t="s">
        <v>405</v>
      </c>
      <c r="L63" s="5"/>
      <c r="P63" s="7">
        <v>967902</v>
      </c>
      <c r="R63" s="10"/>
      <c r="T63" s="7">
        <v>967902</v>
      </c>
      <c r="V63" s="10"/>
      <c r="X63" s="7">
        <v>967902</v>
      </c>
    </row>
    <row r="64" spans="1:24" ht="15">
      <c r="A64" t="s">
        <v>409</v>
      </c>
      <c r="C64" s="8" t="s">
        <v>402</v>
      </c>
      <c r="E64" s="8" t="s">
        <v>403</v>
      </c>
      <c r="H64" s="10" t="s">
        <v>10</v>
      </c>
      <c r="L64" s="10" t="s">
        <v>10</v>
      </c>
      <c r="P64" s="7">
        <v>1734249</v>
      </c>
      <c r="R64" s="10"/>
      <c r="T64" s="10" t="s">
        <v>10</v>
      </c>
      <c r="V64" s="10"/>
      <c r="X64" s="10" t="s">
        <v>10</v>
      </c>
    </row>
    <row r="65" spans="1:24" ht="15">
      <c r="A65" t="s">
        <v>410</v>
      </c>
      <c r="C65" s="8" t="s">
        <v>411</v>
      </c>
      <c r="E65" s="8" t="s">
        <v>412</v>
      </c>
      <c r="H65" s="10" t="s">
        <v>249</v>
      </c>
      <c r="K65" s="5" t="s">
        <v>276</v>
      </c>
      <c r="L65" s="5"/>
      <c r="P65" s="7">
        <v>8850000</v>
      </c>
      <c r="R65" s="10"/>
      <c r="T65" s="7">
        <v>8640294</v>
      </c>
      <c r="V65" s="10"/>
      <c r="X65" s="7">
        <v>8673000</v>
      </c>
    </row>
    <row r="66" spans="1:24" ht="15">
      <c r="A66" t="s">
        <v>413</v>
      </c>
      <c r="C66" s="8" t="s">
        <v>411</v>
      </c>
      <c r="E66" s="8" t="s">
        <v>412</v>
      </c>
      <c r="H66" s="10" t="s">
        <v>249</v>
      </c>
      <c r="K66" s="5" t="s">
        <v>276</v>
      </c>
      <c r="L66" s="5"/>
      <c r="P66" s="7">
        <v>505714</v>
      </c>
      <c r="R66" s="10"/>
      <c r="T66" s="7">
        <v>505714</v>
      </c>
      <c r="V66" s="10"/>
      <c r="X66" s="7">
        <v>495600</v>
      </c>
    </row>
    <row r="67" spans="1:24" ht="15">
      <c r="A67" t="s">
        <v>414</v>
      </c>
      <c r="C67" s="8" t="s">
        <v>411</v>
      </c>
      <c r="E67" s="8" t="s">
        <v>412</v>
      </c>
      <c r="H67" s="10" t="s">
        <v>10</v>
      </c>
      <c r="L67" s="10" t="s">
        <v>10</v>
      </c>
      <c r="P67" s="7">
        <v>1137857</v>
      </c>
      <c r="R67" s="10"/>
      <c r="T67" s="10" t="s">
        <v>10</v>
      </c>
      <c r="V67" s="10"/>
      <c r="X67" s="13">
        <v>-22757</v>
      </c>
    </row>
    <row r="68" spans="1:24" ht="15">
      <c r="A68" t="s">
        <v>415</v>
      </c>
      <c r="C68" s="8" t="s">
        <v>416</v>
      </c>
      <c r="E68" s="8" t="s">
        <v>248</v>
      </c>
      <c r="H68" s="10" t="s">
        <v>417</v>
      </c>
      <c r="K68" s="5" t="s">
        <v>262</v>
      </c>
      <c r="L68" s="5"/>
      <c r="P68" s="7">
        <v>6203031</v>
      </c>
      <c r="R68" s="10"/>
      <c r="T68" s="7">
        <v>6175004</v>
      </c>
      <c r="V68" s="10"/>
      <c r="X68" s="7">
        <v>6018180</v>
      </c>
    </row>
    <row r="69" spans="1:24" ht="15">
      <c r="A69" t="s">
        <v>418</v>
      </c>
      <c r="C69" s="8" t="s">
        <v>419</v>
      </c>
      <c r="E69" s="8" t="s">
        <v>260</v>
      </c>
      <c r="H69" s="10" t="s">
        <v>420</v>
      </c>
      <c r="K69" s="5" t="s">
        <v>421</v>
      </c>
      <c r="L69" s="5"/>
      <c r="P69" s="7">
        <v>2300400</v>
      </c>
      <c r="R69" s="10"/>
      <c r="T69" s="7">
        <v>2279160</v>
      </c>
      <c r="V69" s="10"/>
      <c r="X69" s="7">
        <v>2277396</v>
      </c>
    </row>
    <row r="70" spans="1:24" ht="15">
      <c r="A70" t="s">
        <v>422</v>
      </c>
      <c r="C70" s="8" t="s">
        <v>423</v>
      </c>
      <c r="E70" s="8" t="s">
        <v>265</v>
      </c>
      <c r="H70" s="10" t="s">
        <v>424</v>
      </c>
      <c r="K70" s="5" t="s">
        <v>425</v>
      </c>
      <c r="L70" s="5"/>
      <c r="P70" s="7">
        <v>8389063</v>
      </c>
      <c r="R70" s="10"/>
      <c r="T70" s="7">
        <v>8389063</v>
      </c>
      <c r="V70" s="10"/>
      <c r="X70" s="7">
        <v>8389063</v>
      </c>
    </row>
    <row r="71" spans="1:24" ht="15">
      <c r="A71" t="s">
        <v>426</v>
      </c>
      <c r="C71" s="8" t="s">
        <v>427</v>
      </c>
      <c r="E71" s="8" t="s">
        <v>289</v>
      </c>
      <c r="H71" s="10" t="s">
        <v>428</v>
      </c>
      <c r="K71" s="5" t="s">
        <v>276</v>
      </c>
      <c r="L71" s="5"/>
      <c r="P71" s="7">
        <v>3440998</v>
      </c>
      <c r="R71" s="10"/>
      <c r="T71" s="7">
        <v>3374373</v>
      </c>
      <c r="V71" s="10"/>
      <c r="X71" s="7">
        <v>3406588</v>
      </c>
    </row>
    <row r="72" spans="1:24" ht="15">
      <c r="A72" t="s">
        <v>429</v>
      </c>
      <c r="C72" s="8" t="s">
        <v>430</v>
      </c>
      <c r="E72" s="8" t="s">
        <v>431</v>
      </c>
      <c r="H72" s="10" t="s">
        <v>432</v>
      </c>
      <c r="K72" s="5" t="s">
        <v>433</v>
      </c>
      <c r="L72" s="5"/>
      <c r="P72" s="7">
        <v>22078125</v>
      </c>
      <c r="R72" s="10"/>
      <c r="T72" s="7">
        <v>21695009</v>
      </c>
      <c r="V72" s="10"/>
      <c r="X72" s="7">
        <v>22243711</v>
      </c>
    </row>
    <row r="73" spans="1:24" ht="15">
      <c r="A73" t="s">
        <v>434</v>
      </c>
      <c r="C73" s="8" t="s">
        <v>435</v>
      </c>
      <c r="E73" s="8" t="s">
        <v>248</v>
      </c>
      <c r="H73" s="10" t="s">
        <v>436</v>
      </c>
      <c r="K73" s="5" t="s">
        <v>437</v>
      </c>
      <c r="L73" s="5"/>
      <c r="P73" s="7">
        <v>10204866</v>
      </c>
      <c r="R73" s="10"/>
      <c r="T73" s="7">
        <v>10061266</v>
      </c>
      <c r="V73" s="10"/>
      <c r="X73" s="7">
        <v>10204866</v>
      </c>
    </row>
    <row r="74" spans="1:24" ht="15">
      <c r="A74" s="1" t="s">
        <v>438</v>
      </c>
      <c r="B74" s="1"/>
      <c r="C74" s="1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18"/>
      <c r="Q74" s="4"/>
      <c r="R74" s="10"/>
      <c r="T74" s="7">
        <v>583068514</v>
      </c>
      <c r="V74" s="10"/>
      <c r="X74" s="7">
        <v>585776415</v>
      </c>
    </row>
  </sheetData>
  <sheetProtection selectLockedCells="1" selectUnlockedCells="1"/>
  <mergeCells count="58">
    <mergeCell ref="A2:F2"/>
    <mergeCell ref="G4:H4"/>
    <mergeCell ref="K4:L4"/>
    <mergeCell ref="O4:P4"/>
    <mergeCell ref="S4:T4"/>
    <mergeCell ref="W4:X4"/>
    <mergeCell ref="A5:E5"/>
    <mergeCell ref="A6:E6"/>
    <mergeCell ref="K7:L7"/>
    <mergeCell ref="S7:T7"/>
    <mergeCell ref="W7:X7"/>
    <mergeCell ref="K9:L9"/>
    <mergeCell ref="K11:L11"/>
    <mergeCell ref="K12:L12"/>
    <mergeCell ref="K13:L13"/>
    <mergeCell ref="K14:L14"/>
    <mergeCell ref="K15:L15"/>
    <mergeCell ref="K16:L16"/>
    <mergeCell ref="K18:L18"/>
    <mergeCell ref="K19:L19"/>
    <mergeCell ref="K21:L21"/>
    <mergeCell ref="K22:L22"/>
    <mergeCell ref="K23:L23"/>
    <mergeCell ref="K24:L24"/>
    <mergeCell ref="K26:L26"/>
    <mergeCell ref="K28:L28"/>
    <mergeCell ref="K29:L29"/>
    <mergeCell ref="K31:L31"/>
    <mergeCell ref="K33:L33"/>
    <mergeCell ref="K34:L34"/>
    <mergeCell ref="K36:L36"/>
    <mergeCell ref="K37:L37"/>
    <mergeCell ref="K38:L38"/>
    <mergeCell ref="K39:L39"/>
    <mergeCell ref="K41:L41"/>
    <mergeCell ref="K42:L42"/>
    <mergeCell ref="K43:L43"/>
    <mergeCell ref="K45:L45"/>
    <mergeCell ref="K46:L46"/>
    <mergeCell ref="K48:L48"/>
    <mergeCell ref="K49:L49"/>
    <mergeCell ref="K50:L50"/>
    <mergeCell ref="K52:L52"/>
    <mergeCell ref="K54:L54"/>
    <mergeCell ref="K56:L56"/>
    <mergeCell ref="K58:L58"/>
    <mergeCell ref="K60:L60"/>
    <mergeCell ref="K61:L61"/>
    <mergeCell ref="K63:L63"/>
    <mergeCell ref="K65:L65"/>
    <mergeCell ref="K66:L66"/>
    <mergeCell ref="K68:L68"/>
    <mergeCell ref="K69:L69"/>
    <mergeCell ref="K70:L70"/>
    <mergeCell ref="K71:L71"/>
    <mergeCell ref="K72:L72"/>
    <mergeCell ref="K73:L73"/>
    <mergeCell ref="A74:E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Z8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1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4" spans="1:26" ht="15" customHeight="1">
      <c r="A4" s="4" t="s">
        <v>236</v>
      </c>
      <c r="B4" s="4"/>
      <c r="C4" s="3" t="s">
        <v>237</v>
      </c>
      <c r="D4" s="3"/>
      <c r="E4" s="4"/>
      <c r="F4" s="4"/>
      <c r="G4" s="2" t="s">
        <v>238</v>
      </c>
      <c r="H4" s="4"/>
      <c r="I4" s="3" t="s">
        <v>239</v>
      </c>
      <c r="J4" s="3"/>
      <c r="K4" s="4"/>
      <c r="L4" s="4"/>
      <c r="M4" s="3" t="s">
        <v>240</v>
      </c>
      <c r="N4" s="3"/>
      <c r="P4" s="4"/>
      <c r="Q4" s="3" t="s">
        <v>241</v>
      </c>
      <c r="R4" s="3"/>
      <c r="S4" s="4"/>
      <c r="T4" s="4"/>
      <c r="U4" s="3" t="s">
        <v>242</v>
      </c>
      <c r="V4" s="3"/>
      <c r="W4" s="4"/>
      <c r="X4" s="4"/>
      <c r="Y4" s="3" t="s">
        <v>243</v>
      </c>
      <c r="Z4" s="3"/>
    </row>
    <row r="5" spans="1:26" ht="15">
      <c r="A5" s="4" t="s">
        <v>439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8"/>
      <c r="S5" s="4"/>
      <c r="T5" s="10"/>
      <c r="V5" s="10"/>
      <c r="X5" s="10"/>
      <c r="Z5" s="10"/>
    </row>
    <row r="6" spans="1:26" ht="15">
      <c r="A6" t="s">
        <v>440</v>
      </c>
      <c r="C6" s="20" t="s">
        <v>441</v>
      </c>
      <c r="D6" s="20"/>
      <c r="G6" s="8" t="s">
        <v>349</v>
      </c>
      <c r="J6" s="10" t="s">
        <v>442</v>
      </c>
      <c r="M6" s="5" t="s">
        <v>443</v>
      </c>
      <c r="N6" s="5"/>
      <c r="R6" s="7">
        <v>10344828</v>
      </c>
      <c r="T6" s="10"/>
      <c r="U6" s="11">
        <v>10176236</v>
      </c>
      <c r="V6" s="11"/>
      <c r="X6" s="10"/>
      <c r="Y6" s="11">
        <v>10241379</v>
      </c>
      <c r="Z6" s="11"/>
    </row>
    <row r="7" spans="1:26" ht="15">
      <c r="A7" t="s">
        <v>444</v>
      </c>
      <c r="C7" s="20" t="s">
        <v>445</v>
      </c>
      <c r="D7" s="20"/>
      <c r="G7" s="8" t="s">
        <v>446</v>
      </c>
      <c r="J7" s="10" t="s">
        <v>447</v>
      </c>
      <c r="M7" s="5" t="s">
        <v>272</v>
      </c>
      <c r="N7" s="5"/>
      <c r="R7" s="7">
        <v>14500000</v>
      </c>
      <c r="T7" s="10"/>
      <c r="V7" s="7">
        <v>14244005</v>
      </c>
      <c r="X7" s="10"/>
      <c r="Z7" s="7">
        <v>13593750</v>
      </c>
    </row>
    <row r="8" spans="1:26" ht="15">
      <c r="A8" t="s">
        <v>448</v>
      </c>
      <c r="C8" s="20" t="s">
        <v>366</v>
      </c>
      <c r="D8" s="20"/>
      <c r="G8" s="8" t="s">
        <v>341</v>
      </c>
      <c r="J8" s="10" t="s">
        <v>449</v>
      </c>
      <c r="M8" s="5" t="s">
        <v>450</v>
      </c>
      <c r="N8" s="5"/>
      <c r="R8" s="7">
        <v>19627143</v>
      </c>
      <c r="T8" s="10"/>
      <c r="V8" s="7">
        <v>19345304</v>
      </c>
      <c r="X8" s="10"/>
      <c r="Z8" s="7">
        <v>19627143</v>
      </c>
    </row>
    <row r="9" spans="1:26" ht="15">
      <c r="A9" t="s">
        <v>451</v>
      </c>
      <c r="C9" s="20" t="s">
        <v>452</v>
      </c>
      <c r="D9" s="20"/>
      <c r="G9" s="8" t="s">
        <v>270</v>
      </c>
      <c r="J9" s="10" t="s">
        <v>453</v>
      </c>
      <c r="M9" s="5" t="s">
        <v>454</v>
      </c>
      <c r="N9" s="5"/>
      <c r="R9" s="7">
        <v>32500000</v>
      </c>
      <c r="T9" s="10"/>
      <c r="V9" s="7">
        <v>32034317</v>
      </c>
      <c r="X9" s="10"/>
      <c r="Z9" s="7">
        <v>32012500</v>
      </c>
    </row>
    <row r="10" spans="1:26" ht="15">
      <c r="A10" t="s">
        <v>455</v>
      </c>
      <c r="C10" s="20" t="s">
        <v>419</v>
      </c>
      <c r="D10" s="20"/>
      <c r="G10" s="8" t="s">
        <v>456</v>
      </c>
      <c r="J10" s="10" t="s">
        <v>457</v>
      </c>
      <c r="M10" s="5" t="s">
        <v>458</v>
      </c>
      <c r="N10" s="5"/>
      <c r="R10" s="7">
        <v>20400000</v>
      </c>
      <c r="T10" s="10"/>
      <c r="V10" s="7">
        <v>20103563</v>
      </c>
      <c r="X10" s="10"/>
      <c r="Z10" s="7">
        <v>20094000</v>
      </c>
    </row>
    <row r="11" spans="1:26" ht="15">
      <c r="A11" t="s">
        <v>459</v>
      </c>
      <c r="C11" s="20" t="s">
        <v>460</v>
      </c>
      <c r="D11" s="20"/>
      <c r="G11" s="8" t="s">
        <v>260</v>
      </c>
      <c r="J11" s="10" t="s">
        <v>461</v>
      </c>
      <c r="M11" s="5" t="s">
        <v>462</v>
      </c>
      <c r="N11" s="5"/>
      <c r="R11" s="7">
        <v>36828975</v>
      </c>
      <c r="T11" s="10"/>
      <c r="V11" s="7">
        <v>36207203</v>
      </c>
      <c r="X11" s="10"/>
      <c r="Z11" s="7">
        <v>35724106</v>
      </c>
    </row>
    <row r="12" spans="1:26" ht="15">
      <c r="A12" t="s">
        <v>463</v>
      </c>
      <c r="C12" s="20" t="s">
        <v>464</v>
      </c>
      <c r="D12" s="20"/>
      <c r="G12" s="8" t="s">
        <v>465</v>
      </c>
      <c r="J12" s="10" t="s">
        <v>271</v>
      </c>
      <c r="M12" s="5" t="s">
        <v>302</v>
      </c>
      <c r="N12" s="5"/>
      <c r="R12" s="7">
        <v>19623649</v>
      </c>
      <c r="T12" s="10"/>
      <c r="V12" s="7">
        <v>19288817</v>
      </c>
      <c r="X12" s="10"/>
      <c r="Z12" s="7">
        <v>19623649</v>
      </c>
    </row>
    <row r="13" spans="1:26" ht="15">
      <c r="A13" t="s">
        <v>466</v>
      </c>
      <c r="C13" s="20" t="s">
        <v>467</v>
      </c>
      <c r="D13" s="20"/>
      <c r="G13" s="8" t="s">
        <v>468</v>
      </c>
      <c r="J13" s="10" t="s">
        <v>469</v>
      </c>
      <c r="M13" s="5" t="s">
        <v>272</v>
      </c>
      <c r="N13" s="5"/>
      <c r="R13" s="7">
        <v>27000000</v>
      </c>
      <c r="T13" s="10"/>
      <c r="V13" s="7">
        <v>26945207</v>
      </c>
      <c r="X13" s="10"/>
      <c r="Z13" s="7">
        <v>27000000</v>
      </c>
    </row>
    <row r="14" spans="1:26" ht="15">
      <c r="A14" t="s">
        <v>470</v>
      </c>
      <c r="C14" s="20" t="s">
        <v>471</v>
      </c>
      <c r="D14" s="20"/>
      <c r="G14" s="8" t="s">
        <v>349</v>
      </c>
      <c r="J14" s="10" t="s">
        <v>472</v>
      </c>
      <c r="M14" s="5" t="s">
        <v>351</v>
      </c>
      <c r="N14" s="5"/>
      <c r="R14" s="7">
        <v>10000000</v>
      </c>
      <c r="T14" s="10"/>
      <c r="V14" s="7">
        <v>9953252</v>
      </c>
      <c r="X14" s="10"/>
      <c r="Z14" s="7">
        <v>9950000</v>
      </c>
    </row>
    <row r="15" spans="1:26" ht="15">
      <c r="A15" t="s">
        <v>473</v>
      </c>
      <c r="C15" s="20" t="s">
        <v>474</v>
      </c>
      <c r="D15" s="20"/>
      <c r="G15" s="8" t="s">
        <v>475</v>
      </c>
      <c r="J15" s="10" t="s">
        <v>476</v>
      </c>
      <c r="M15" s="5" t="s">
        <v>302</v>
      </c>
      <c r="N15" s="5"/>
      <c r="R15" s="7">
        <v>35300000</v>
      </c>
      <c r="T15" s="10"/>
      <c r="V15" s="7">
        <v>34742373</v>
      </c>
      <c r="X15" s="10"/>
      <c r="Z15" s="7">
        <v>35300000</v>
      </c>
    </row>
    <row r="16" spans="1:26" ht="15">
      <c r="A16" s="1" t="s">
        <v>477</v>
      </c>
      <c r="B16" s="1"/>
      <c r="C16" s="1"/>
      <c r="D16" s="1"/>
      <c r="E16" s="1"/>
      <c r="F16" s="1"/>
      <c r="G16" s="1"/>
      <c r="H16" s="4"/>
      <c r="I16" s="4"/>
      <c r="J16" s="4"/>
      <c r="K16" s="4"/>
      <c r="L16" s="4"/>
      <c r="M16" s="4"/>
      <c r="N16" s="4"/>
      <c r="O16" s="4"/>
      <c r="P16" s="4"/>
      <c r="Q16" s="4"/>
      <c r="R16" s="18"/>
      <c r="S16" s="4"/>
      <c r="T16" s="10"/>
      <c r="V16" s="7">
        <v>223040278</v>
      </c>
      <c r="X16" s="10"/>
      <c r="Z16" s="7">
        <v>223166527</v>
      </c>
    </row>
    <row r="17" spans="1:26" ht="15">
      <c r="A17" s="1" t="s">
        <v>478</v>
      </c>
      <c r="B17" s="1"/>
      <c r="C17" s="1"/>
      <c r="D17" s="1"/>
      <c r="E17" s="1"/>
      <c r="F17" s="1"/>
      <c r="G17" s="1"/>
      <c r="H17" s="4"/>
      <c r="I17" s="4"/>
      <c r="J17" s="4"/>
      <c r="K17" s="4"/>
      <c r="L17" s="4"/>
      <c r="M17" s="4"/>
      <c r="N17" s="4"/>
      <c r="O17" s="4"/>
      <c r="P17" s="4"/>
      <c r="Q17" s="4"/>
      <c r="R17" s="18"/>
      <c r="S17" s="4"/>
      <c r="T17" s="10"/>
      <c r="V17" s="10"/>
      <c r="X17" s="10"/>
      <c r="Z17" s="10"/>
    </row>
    <row r="18" spans="1:26" ht="15">
      <c r="A18" t="s">
        <v>479</v>
      </c>
      <c r="C18" s="20" t="s">
        <v>480</v>
      </c>
      <c r="D18" s="20"/>
      <c r="G18" s="8" t="s">
        <v>481</v>
      </c>
      <c r="J18" s="10" t="s">
        <v>461</v>
      </c>
      <c r="N18" s="10" t="s">
        <v>10</v>
      </c>
      <c r="R18" s="7">
        <v>13773533</v>
      </c>
      <c r="T18" s="10"/>
      <c r="V18" s="7">
        <v>13529203</v>
      </c>
      <c r="X18" s="10"/>
      <c r="Z18" s="7">
        <v>13773533</v>
      </c>
    </row>
    <row r="19" spans="4:26" ht="15">
      <c r="D19" s="8"/>
      <c r="G19" s="8"/>
      <c r="J19" s="10" t="s">
        <v>482</v>
      </c>
      <c r="K19" t="s">
        <v>483</v>
      </c>
      <c r="N19" s="10"/>
      <c r="R19" s="10"/>
      <c r="T19" s="10"/>
      <c r="V19" s="10"/>
      <c r="X19" s="10"/>
      <c r="Z19" s="10"/>
    </row>
    <row r="20" spans="1:26" ht="15">
      <c r="A20" t="s">
        <v>484</v>
      </c>
      <c r="C20" s="20" t="s">
        <v>485</v>
      </c>
      <c r="D20" s="20"/>
      <c r="G20" s="8" t="s">
        <v>486</v>
      </c>
      <c r="J20" s="10" t="s">
        <v>487</v>
      </c>
      <c r="N20" s="10" t="s">
        <v>10</v>
      </c>
      <c r="R20" s="7">
        <v>48381773</v>
      </c>
      <c r="T20" s="10"/>
      <c r="V20" s="7">
        <v>47992863</v>
      </c>
      <c r="X20" s="10"/>
      <c r="Z20" s="7">
        <v>47414137</v>
      </c>
    </row>
    <row r="21" spans="4:26" ht="15">
      <c r="D21" s="8"/>
      <c r="G21" s="8"/>
      <c r="J21" s="10" t="s">
        <v>488</v>
      </c>
      <c r="K21" t="s">
        <v>483</v>
      </c>
      <c r="N21" s="10"/>
      <c r="R21" s="10"/>
      <c r="T21" s="10"/>
      <c r="V21" s="10"/>
      <c r="X21" s="10"/>
      <c r="Z21" s="10"/>
    </row>
    <row r="22" spans="1:26" ht="15">
      <c r="A22" s="1" t="s">
        <v>489</v>
      </c>
      <c r="B22" s="1"/>
      <c r="C22" s="1"/>
      <c r="D22" s="1"/>
      <c r="E22" s="1"/>
      <c r="F22" s="1"/>
      <c r="G22" s="1"/>
      <c r="H22" s="4"/>
      <c r="I22" s="4"/>
      <c r="J22" s="4"/>
      <c r="K22" s="4"/>
      <c r="L22" s="4"/>
      <c r="M22" s="4"/>
      <c r="N22" s="4"/>
      <c r="O22" s="4"/>
      <c r="P22" s="4"/>
      <c r="Q22" s="4"/>
      <c r="R22" s="18"/>
      <c r="S22" s="4"/>
      <c r="T22" s="10"/>
      <c r="V22" s="7">
        <v>61522066</v>
      </c>
      <c r="X22" s="10"/>
      <c r="Z22" s="7">
        <v>61187670</v>
      </c>
    </row>
    <row r="23" spans="1:26" ht="15">
      <c r="A23" s="1" t="s">
        <v>490</v>
      </c>
      <c r="B23" s="1"/>
      <c r="C23" s="1"/>
      <c r="D23" s="1"/>
      <c r="E23" s="1"/>
      <c r="F23" s="1"/>
      <c r="G23" s="1"/>
      <c r="H23" s="4"/>
      <c r="I23" s="4"/>
      <c r="J23" s="4"/>
      <c r="K23" s="4"/>
      <c r="L23" s="4"/>
      <c r="M23" s="4"/>
      <c r="N23" s="4"/>
      <c r="O23" s="4"/>
      <c r="P23" s="4"/>
      <c r="Q23" s="4"/>
      <c r="R23" s="18"/>
      <c r="S23" s="4"/>
      <c r="T23" s="10"/>
      <c r="V23" s="10"/>
      <c r="X23" s="10"/>
      <c r="Z23" s="10"/>
    </row>
    <row r="24" spans="1:26" ht="15">
      <c r="A24" t="s">
        <v>491</v>
      </c>
      <c r="D24" s="8" t="s">
        <v>10</v>
      </c>
      <c r="G24" s="8" t="s">
        <v>265</v>
      </c>
      <c r="J24" s="10" t="s">
        <v>492</v>
      </c>
      <c r="N24" s="10" t="s">
        <v>10</v>
      </c>
      <c r="R24" s="7">
        <v>211</v>
      </c>
      <c r="T24" s="10"/>
      <c r="V24" s="7">
        <v>500000</v>
      </c>
      <c r="X24" s="10"/>
      <c r="Z24" s="7">
        <v>322850</v>
      </c>
    </row>
    <row r="25" spans="1:26" ht="15">
      <c r="A25" t="s">
        <v>493</v>
      </c>
      <c r="D25" s="8" t="s">
        <v>10</v>
      </c>
      <c r="G25" s="8" t="s">
        <v>349</v>
      </c>
      <c r="J25" s="10" t="s">
        <v>10</v>
      </c>
      <c r="N25" s="10" t="s">
        <v>10</v>
      </c>
      <c r="R25" s="7">
        <v>556000</v>
      </c>
      <c r="T25" s="10"/>
      <c r="V25" s="7">
        <v>64277</v>
      </c>
      <c r="X25" s="10"/>
      <c r="Z25" s="7">
        <v>71556</v>
      </c>
    </row>
    <row r="26" spans="1:26" ht="15">
      <c r="A26" t="s">
        <v>494</v>
      </c>
      <c r="D26" s="8" t="s">
        <v>10</v>
      </c>
      <c r="G26" s="8" t="s">
        <v>349</v>
      </c>
      <c r="J26" s="10" t="s">
        <v>10</v>
      </c>
      <c r="N26" s="10" t="s">
        <v>10</v>
      </c>
      <c r="R26" s="7">
        <v>556000</v>
      </c>
      <c r="T26" s="10"/>
      <c r="V26" s="7">
        <v>491723</v>
      </c>
      <c r="X26" s="10"/>
      <c r="Z26" s="7">
        <v>547406</v>
      </c>
    </row>
    <row r="27" spans="1:26" ht="15">
      <c r="A27" t="s">
        <v>495</v>
      </c>
      <c r="D27" s="8" t="s">
        <v>10</v>
      </c>
      <c r="G27" s="8" t="s">
        <v>289</v>
      </c>
      <c r="J27" s="10" t="s">
        <v>10</v>
      </c>
      <c r="N27" s="10" t="s">
        <v>10</v>
      </c>
      <c r="R27" s="7">
        <v>540</v>
      </c>
      <c r="T27" s="10"/>
      <c r="V27" s="7">
        <v>540000</v>
      </c>
      <c r="X27" s="10"/>
      <c r="Z27" s="7">
        <v>563657</v>
      </c>
    </row>
    <row r="28" spans="1:26" ht="15">
      <c r="A28" t="s">
        <v>496</v>
      </c>
      <c r="D28" s="8" t="s">
        <v>10</v>
      </c>
      <c r="G28" s="8" t="s">
        <v>248</v>
      </c>
      <c r="J28" s="10" t="s">
        <v>10</v>
      </c>
      <c r="N28" s="10" t="s">
        <v>10</v>
      </c>
      <c r="R28" s="7">
        <v>107</v>
      </c>
      <c r="T28" s="10"/>
      <c r="V28" s="7">
        <v>106823</v>
      </c>
      <c r="X28" s="10"/>
      <c r="Z28" s="7">
        <v>79190</v>
      </c>
    </row>
    <row r="29" spans="1:26" ht="15">
      <c r="A29" t="s">
        <v>497</v>
      </c>
      <c r="D29" s="8" t="s">
        <v>10</v>
      </c>
      <c r="G29" s="8" t="s">
        <v>305</v>
      </c>
      <c r="J29" s="10" t="s">
        <v>461</v>
      </c>
      <c r="N29" s="10" t="s">
        <v>10</v>
      </c>
      <c r="R29" s="7">
        <v>1347</v>
      </c>
      <c r="T29" s="10"/>
      <c r="V29" s="7">
        <v>1346530</v>
      </c>
      <c r="X29" s="10"/>
      <c r="Z29" s="7">
        <v>1413300</v>
      </c>
    </row>
    <row r="30" spans="1:26" ht="15">
      <c r="A30" s="4" t="s">
        <v>498</v>
      </c>
      <c r="D30" s="8"/>
      <c r="G30" s="8"/>
      <c r="J30" s="10"/>
      <c r="N30" s="10"/>
      <c r="R30" s="10"/>
      <c r="T30" s="10"/>
      <c r="V30" s="7">
        <v>3049353</v>
      </c>
      <c r="X30" s="10"/>
      <c r="Z30" s="7">
        <v>2997959</v>
      </c>
    </row>
    <row r="31" spans="1:26" ht="15">
      <c r="A31" s="1" t="s">
        <v>499</v>
      </c>
      <c r="B31" s="1"/>
      <c r="C31" s="1"/>
      <c r="D31" s="1"/>
      <c r="E31" s="1"/>
      <c r="F31" s="1"/>
      <c r="G31" s="1"/>
      <c r="H31" s="4"/>
      <c r="I31" s="4"/>
      <c r="J31" s="4"/>
      <c r="K31" s="4"/>
      <c r="L31" s="4"/>
      <c r="M31" s="4"/>
      <c r="N31" s="4"/>
      <c r="O31" s="4"/>
      <c r="P31" s="4"/>
      <c r="Q31" s="4"/>
      <c r="R31" s="18"/>
      <c r="S31" s="4"/>
      <c r="T31" s="10"/>
      <c r="V31" s="10"/>
      <c r="X31" s="10"/>
      <c r="Z31" s="10"/>
    </row>
    <row r="32" spans="1:26" ht="15">
      <c r="A32" t="s">
        <v>500</v>
      </c>
      <c r="B32" s="4"/>
      <c r="C32" s="20" t="s">
        <v>501</v>
      </c>
      <c r="D32" s="20"/>
      <c r="G32" s="8" t="s">
        <v>270</v>
      </c>
      <c r="J32" s="10" t="s">
        <v>10</v>
      </c>
      <c r="N32" s="10" t="s">
        <v>10</v>
      </c>
      <c r="R32" s="7">
        <v>77190</v>
      </c>
      <c r="T32" s="10"/>
      <c r="V32" s="7">
        <v>2126399</v>
      </c>
      <c r="X32" s="10"/>
      <c r="Z32" s="7">
        <v>817028</v>
      </c>
    </row>
    <row r="33" spans="1:26" ht="15">
      <c r="A33" t="s">
        <v>502</v>
      </c>
      <c r="D33" s="8" t="s">
        <v>10</v>
      </c>
      <c r="G33" s="8" t="s">
        <v>349</v>
      </c>
      <c r="J33" s="10" t="s">
        <v>10</v>
      </c>
      <c r="N33" s="10" t="s">
        <v>10</v>
      </c>
      <c r="R33" s="7">
        <v>714652</v>
      </c>
      <c r="T33" s="10"/>
      <c r="V33" s="7">
        <v>714652</v>
      </c>
      <c r="X33" s="10"/>
      <c r="Z33" s="7">
        <v>714652</v>
      </c>
    </row>
    <row r="34" spans="1:26" ht="15">
      <c r="A34" t="s">
        <v>503</v>
      </c>
      <c r="D34" s="8" t="s">
        <v>10</v>
      </c>
      <c r="G34" s="8" t="s">
        <v>349</v>
      </c>
      <c r="J34" s="10" t="s">
        <v>10</v>
      </c>
      <c r="N34" s="10" t="s">
        <v>10</v>
      </c>
      <c r="R34" s="7">
        <v>285348</v>
      </c>
      <c r="T34" s="10"/>
      <c r="V34" s="10" t="s">
        <v>10</v>
      </c>
      <c r="X34" s="10"/>
      <c r="Z34" s="10" t="s">
        <v>10</v>
      </c>
    </row>
    <row r="35" spans="1:26" ht="15">
      <c r="A35" t="s">
        <v>504</v>
      </c>
      <c r="C35" s="20" t="s">
        <v>505</v>
      </c>
      <c r="D35" s="20"/>
      <c r="G35" s="8" t="s">
        <v>265</v>
      </c>
      <c r="J35" s="10" t="s">
        <v>10</v>
      </c>
      <c r="N35" s="10" t="s">
        <v>10</v>
      </c>
      <c r="R35" s="7">
        <v>753</v>
      </c>
      <c r="T35" s="10"/>
      <c r="V35" s="10" t="s">
        <v>10</v>
      </c>
      <c r="X35" s="10"/>
      <c r="Z35" s="10" t="s">
        <v>10</v>
      </c>
    </row>
    <row r="36" spans="1:26" ht="15">
      <c r="A36" t="s">
        <v>506</v>
      </c>
      <c r="D36" s="8" t="s">
        <v>10</v>
      </c>
      <c r="G36" s="8" t="s">
        <v>248</v>
      </c>
      <c r="J36" s="10" t="s">
        <v>10</v>
      </c>
      <c r="N36" s="10" t="s">
        <v>10</v>
      </c>
      <c r="R36" s="7">
        <v>125000</v>
      </c>
      <c r="T36" s="10"/>
      <c r="V36" s="7">
        <v>125000</v>
      </c>
      <c r="X36" s="10"/>
      <c r="Z36" s="7">
        <v>125000</v>
      </c>
    </row>
    <row r="37" spans="1:26" ht="15">
      <c r="A37" t="s">
        <v>507</v>
      </c>
      <c r="C37" s="20" t="s">
        <v>508</v>
      </c>
      <c r="D37" s="20"/>
      <c r="G37" s="8" t="s">
        <v>412</v>
      </c>
      <c r="J37" s="10" t="s">
        <v>10</v>
      </c>
      <c r="N37" s="10" t="s">
        <v>10</v>
      </c>
      <c r="R37" s="7">
        <v>933</v>
      </c>
      <c r="T37" s="10"/>
      <c r="V37" s="7">
        <v>586975</v>
      </c>
      <c r="X37" s="10"/>
      <c r="Z37" s="7">
        <v>2260044</v>
      </c>
    </row>
    <row r="38" spans="1:26" ht="15">
      <c r="A38" t="s">
        <v>509</v>
      </c>
      <c r="D38" s="8" t="s">
        <v>10</v>
      </c>
      <c r="G38" s="8" t="s">
        <v>510</v>
      </c>
      <c r="J38" s="10" t="s">
        <v>10</v>
      </c>
      <c r="N38" s="10" t="s">
        <v>10</v>
      </c>
      <c r="R38" s="7">
        <v>1333330</v>
      </c>
      <c r="T38" s="10"/>
      <c r="V38" s="7">
        <v>3000000</v>
      </c>
      <c r="X38" s="10"/>
      <c r="Z38" s="10" t="s">
        <v>10</v>
      </c>
    </row>
    <row r="39" spans="1:26" ht="15">
      <c r="A39" t="s">
        <v>511</v>
      </c>
      <c r="D39" s="8" t="s">
        <v>10</v>
      </c>
      <c r="G39" s="8" t="s">
        <v>486</v>
      </c>
      <c r="J39" s="10" t="s">
        <v>10</v>
      </c>
      <c r="N39" s="10" t="s">
        <v>10</v>
      </c>
      <c r="R39" s="7">
        <v>33901</v>
      </c>
      <c r="T39" s="10"/>
      <c r="V39" s="7">
        <v>2852080</v>
      </c>
      <c r="X39" s="10"/>
      <c r="Z39" s="7">
        <v>469430</v>
      </c>
    </row>
    <row r="40" spans="1:26" ht="15">
      <c r="A40" t="s">
        <v>512</v>
      </c>
      <c r="D40" s="8" t="s">
        <v>10</v>
      </c>
      <c r="G40" s="8" t="s">
        <v>349</v>
      </c>
      <c r="J40" s="10" t="s">
        <v>10</v>
      </c>
      <c r="N40" s="10" t="s">
        <v>10</v>
      </c>
      <c r="R40" s="7">
        <v>120962</v>
      </c>
      <c r="T40" s="10"/>
      <c r="V40" s="7">
        <v>1243217</v>
      </c>
      <c r="X40" s="10"/>
      <c r="Z40" s="7">
        <v>1260269</v>
      </c>
    </row>
    <row r="41" spans="1:26" ht="15">
      <c r="A41" t="s">
        <v>513</v>
      </c>
      <c r="D41" s="8"/>
      <c r="G41" s="8"/>
      <c r="J41" s="10"/>
      <c r="N41" s="10"/>
      <c r="R41" s="10"/>
      <c r="T41" s="10"/>
      <c r="V41" s="10"/>
      <c r="X41" s="10"/>
      <c r="Z41" s="10"/>
    </row>
    <row r="42" spans="1:26" ht="15">
      <c r="A42" t="s">
        <v>514</v>
      </c>
      <c r="D42" s="8" t="s">
        <v>10</v>
      </c>
      <c r="G42" s="8" t="s">
        <v>515</v>
      </c>
      <c r="J42" s="10" t="s">
        <v>10</v>
      </c>
      <c r="N42" s="10" t="s">
        <v>10</v>
      </c>
      <c r="R42" s="7">
        <v>114646</v>
      </c>
      <c r="T42" s="10"/>
      <c r="V42" s="7">
        <v>1171206</v>
      </c>
      <c r="X42" s="10"/>
      <c r="Z42" s="7">
        <v>1504587</v>
      </c>
    </row>
    <row r="43" spans="1:26" ht="15">
      <c r="A43" t="s">
        <v>516</v>
      </c>
      <c r="D43" s="8"/>
      <c r="G43" s="8"/>
      <c r="J43" s="10"/>
      <c r="N43" s="10"/>
      <c r="R43" s="10"/>
      <c r="T43" s="10"/>
      <c r="V43" s="10"/>
      <c r="X43" s="10"/>
      <c r="Z43" s="10"/>
    </row>
    <row r="44" spans="1:26" ht="15">
      <c r="A44" t="s">
        <v>517</v>
      </c>
      <c r="D44" s="8" t="s">
        <v>10</v>
      </c>
      <c r="G44" s="8" t="s">
        <v>481</v>
      </c>
      <c r="J44" s="10" t="s">
        <v>10</v>
      </c>
      <c r="N44" s="10" t="s">
        <v>10</v>
      </c>
      <c r="R44" s="7">
        <v>22500</v>
      </c>
      <c r="T44" s="10"/>
      <c r="V44" s="7">
        <v>2250000</v>
      </c>
      <c r="X44" s="10"/>
      <c r="Z44" s="7">
        <v>2278089</v>
      </c>
    </row>
    <row r="45" spans="1:26" ht="15">
      <c r="A45" t="s">
        <v>518</v>
      </c>
      <c r="D45" s="8"/>
      <c r="G45" s="8"/>
      <c r="J45" s="10"/>
      <c r="N45" s="10"/>
      <c r="R45" s="10"/>
      <c r="T45" s="10"/>
      <c r="V45" s="10"/>
      <c r="X45" s="10"/>
      <c r="Z45" s="10"/>
    </row>
    <row r="46" spans="1:26" ht="15">
      <c r="A46" t="s">
        <v>519</v>
      </c>
      <c r="D46" s="8" t="s">
        <v>10</v>
      </c>
      <c r="G46" s="8" t="s">
        <v>341</v>
      </c>
      <c r="J46" s="10" t="s">
        <v>10</v>
      </c>
      <c r="N46" s="10" t="s">
        <v>10</v>
      </c>
      <c r="R46" s="7">
        <v>3449</v>
      </c>
      <c r="T46" s="10"/>
      <c r="V46" s="7">
        <v>3448658</v>
      </c>
      <c r="X46" s="10"/>
      <c r="Z46" s="7">
        <v>6651822</v>
      </c>
    </row>
    <row r="47" spans="1:26" ht="15">
      <c r="A47" t="s">
        <v>520</v>
      </c>
      <c r="D47" s="8" t="s">
        <v>10</v>
      </c>
      <c r="G47" s="8" t="s">
        <v>468</v>
      </c>
      <c r="J47" s="10" t="s">
        <v>10</v>
      </c>
      <c r="N47" s="10" t="s">
        <v>10</v>
      </c>
      <c r="R47" s="7">
        <v>80</v>
      </c>
      <c r="T47" s="10"/>
      <c r="V47" s="7">
        <v>1004625</v>
      </c>
      <c r="X47" s="10"/>
      <c r="Z47" s="7">
        <v>1481743</v>
      </c>
    </row>
    <row r="48" spans="1:26" ht="15">
      <c r="A48" t="s">
        <v>521</v>
      </c>
      <c r="D48" s="8" t="s">
        <v>10</v>
      </c>
      <c r="G48" s="8" t="s">
        <v>254</v>
      </c>
      <c r="J48" s="10" t="s">
        <v>10</v>
      </c>
      <c r="N48" s="10" t="s">
        <v>10</v>
      </c>
      <c r="R48" s="7">
        <v>4277</v>
      </c>
      <c r="T48" s="10"/>
      <c r="V48" s="7">
        <v>217635</v>
      </c>
      <c r="X48" s="10"/>
      <c r="Z48" s="7">
        <v>1243208</v>
      </c>
    </row>
    <row r="49" spans="1:26" ht="15">
      <c r="A49" t="s">
        <v>522</v>
      </c>
      <c r="D49" s="8" t="s">
        <v>10</v>
      </c>
      <c r="G49" s="8" t="s">
        <v>349</v>
      </c>
      <c r="J49" s="10" t="s">
        <v>10</v>
      </c>
      <c r="N49" s="10" t="s">
        <v>10</v>
      </c>
      <c r="R49" s="7">
        <v>8</v>
      </c>
      <c r="T49" s="10"/>
      <c r="V49" s="7">
        <v>8197</v>
      </c>
      <c r="X49" s="10"/>
      <c r="Z49" s="7">
        <v>8197</v>
      </c>
    </row>
    <row r="50" spans="1:26" ht="15">
      <c r="A50" t="s">
        <v>523</v>
      </c>
      <c r="D50" s="8" t="s">
        <v>10</v>
      </c>
      <c r="G50" s="8" t="s">
        <v>403</v>
      </c>
      <c r="J50" s="10" t="s">
        <v>10</v>
      </c>
      <c r="N50" s="10" t="s">
        <v>10</v>
      </c>
      <c r="R50" s="7">
        <v>810645</v>
      </c>
      <c r="T50" s="10"/>
      <c r="V50" s="7">
        <v>810645</v>
      </c>
      <c r="X50" s="10"/>
      <c r="Z50" s="7">
        <v>828333</v>
      </c>
    </row>
    <row r="51" spans="1:26" ht="15">
      <c r="A51" t="s">
        <v>524</v>
      </c>
      <c r="D51" s="8"/>
      <c r="G51" s="8"/>
      <c r="J51" s="10"/>
      <c r="N51" s="10"/>
      <c r="R51" s="10"/>
      <c r="T51" s="10"/>
      <c r="V51" s="10"/>
      <c r="X51" s="10"/>
      <c r="Z51" s="10"/>
    </row>
    <row r="52" spans="1:26" ht="15">
      <c r="A52" t="s">
        <v>525</v>
      </c>
      <c r="D52" s="8" t="s">
        <v>10</v>
      </c>
      <c r="G52" s="8" t="s">
        <v>254</v>
      </c>
      <c r="J52" s="10" t="s">
        <v>10</v>
      </c>
      <c r="N52" s="10" t="s">
        <v>10</v>
      </c>
      <c r="R52" s="7">
        <v>675325</v>
      </c>
      <c r="T52" s="10"/>
      <c r="V52" s="7">
        <v>675325</v>
      </c>
      <c r="X52" s="10"/>
      <c r="Z52" s="7">
        <v>688831</v>
      </c>
    </row>
    <row r="53" spans="1:26" ht="15">
      <c r="A53" t="s">
        <v>526</v>
      </c>
      <c r="D53" s="8"/>
      <c r="G53" s="8"/>
      <c r="J53" s="10"/>
      <c r="N53" s="10"/>
      <c r="R53" s="10"/>
      <c r="T53" s="10"/>
      <c r="V53" s="10"/>
      <c r="X53" s="10"/>
      <c r="Z53" s="10"/>
    </row>
    <row r="54" spans="1:26" ht="15">
      <c r="A54" t="s">
        <v>527</v>
      </c>
      <c r="D54" s="8" t="s">
        <v>10</v>
      </c>
      <c r="G54" s="8" t="s">
        <v>349</v>
      </c>
      <c r="J54" s="10" t="s">
        <v>10</v>
      </c>
      <c r="N54" s="10" t="s">
        <v>10</v>
      </c>
      <c r="R54" s="7">
        <v>15000</v>
      </c>
      <c r="T54" s="10"/>
      <c r="V54" s="7">
        <v>1500000</v>
      </c>
      <c r="X54" s="10"/>
      <c r="Z54" s="7">
        <v>2367746</v>
      </c>
    </row>
    <row r="55" spans="1:26" ht="15">
      <c r="A55" t="s">
        <v>528</v>
      </c>
      <c r="D55" s="8"/>
      <c r="G55" s="8"/>
      <c r="J55" s="10"/>
      <c r="N55" s="10"/>
      <c r="R55" s="10"/>
      <c r="T55" s="10"/>
      <c r="V55" s="10"/>
      <c r="X55" s="10"/>
      <c r="Z55" s="10"/>
    </row>
    <row r="56" spans="1:26" ht="15">
      <c r="A56" t="s">
        <v>529</v>
      </c>
      <c r="D56" s="8" t="s">
        <v>10</v>
      </c>
      <c r="G56" s="8" t="s">
        <v>456</v>
      </c>
      <c r="J56" s="10" t="s">
        <v>10</v>
      </c>
      <c r="N56" s="10" t="s">
        <v>10</v>
      </c>
      <c r="R56" s="7">
        <v>181495</v>
      </c>
      <c r="T56" s="10"/>
      <c r="V56" s="7">
        <v>2040000</v>
      </c>
      <c r="X56" s="10"/>
      <c r="Z56" s="7">
        <v>2119257</v>
      </c>
    </row>
    <row r="57" spans="1:26" ht="15">
      <c r="A57" t="s">
        <v>530</v>
      </c>
      <c r="D57" s="8" t="s">
        <v>10</v>
      </c>
      <c r="G57" s="8" t="s">
        <v>265</v>
      </c>
      <c r="J57" s="10" t="s">
        <v>10</v>
      </c>
      <c r="N57" s="10" t="s">
        <v>10</v>
      </c>
      <c r="R57" s="7">
        <v>252176</v>
      </c>
      <c r="T57" s="10"/>
      <c r="V57" s="7">
        <v>2993665</v>
      </c>
      <c r="X57" s="10"/>
      <c r="Z57" s="7">
        <v>7110734</v>
      </c>
    </row>
    <row r="58" spans="1:26" ht="15">
      <c r="A58" t="s">
        <v>531</v>
      </c>
      <c r="D58" s="8" t="s">
        <v>10</v>
      </c>
      <c r="G58" s="8" t="s">
        <v>431</v>
      </c>
      <c r="J58" s="10" t="s">
        <v>10</v>
      </c>
      <c r="N58" s="10" t="s">
        <v>10</v>
      </c>
      <c r="R58" s="7">
        <v>1906433</v>
      </c>
      <c r="T58" s="10"/>
      <c r="V58" s="7">
        <v>1906433</v>
      </c>
      <c r="X58" s="10"/>
      <c r="Z58" s="7">
        <v>4961006</v>
      </c>
    </row>
    <row r="59" spans="1:26" ht="15">
      <c r="A59" t="s">
        <v>532</v>
      </c>
      <c r="D59" s="8"/>
      <c r="G59" s="8"/>
      <c r="J59" s="10"/>
      <c r="N59" s="10"/>
      <c r="R59" s="10"/>
      <c r="T59" s="10"/>
      <c r="V59" s="10"/>
      <c r="X59" s="10"/>
      <c r="Z59" s="10"/>
    </row>
    <row r="60" spans="1:26" ht="15">
      <c r="A60" t="s">
        <v>533</v>
      </c>
      <c r="D60" s="8" t="s">
        <v>10</v>
      </c>
      <c r="G60" s="8" t="s">
        <v>265</v>
      </c>
      <c r="J60" s="10" t="s">
        <v>10</v>
      </c>
      <c r="N60" s="10" t="s">
        <v>10</v>
      </c>
      <c r="R60" s="7">
        <v>252014</v>
      </c>
      <c r="T60" s="10"/>
      <c r="V60" s="7">
        <v>2265639</v>
      </c>
      <c r="X60" s="10"/>
      <c r="Z60" s="7">
        <v>635075</v>
      </c>
    </row>
    <row r="61" spans="1:26" ht="15">
      <c r="A61" t="s">
        <v>534</v>
      </c>
      <c r="D61" s="8"/>
      <c r="G61" s="8" t="s">
        <v>314</v>
      </c>
      <c r="J61" s="10" t="s">
        <v>10</v>
      </c>
      <c r="N61" s="10" t="s">
        <v>10</v>
      </c>
      <c r="R61" s="7">
        <v>161252</v>
      </c>
      <c r="T61" s="10"/>
      <c r="V61" s="10" t="s">
        <v>10</v>
      </c>
      <c r="X61" s="10"/>
      <c r="Z61" s="7">
        <v>307888</v>
      </c>
    </row>
    <row r="62" spans="1:26" ht="15">
      <c r="A62" t="s">
        <v>535</v>
      </c>
      <c r="D62" s="8" t="s">
        <v>10</v>
      </c>
      <c r="G62" s="8" t="s">
        <v>486</v>
      </c>
      <c r="J62" s="10" t="s">
        <v>10</v>
      </c>
      <c r="N62" s="10" t="s">
        <v>10</v>
      </c>
      <c r="R62" s="7">
        <v>363656</v>
      </c>
      <c r="T62" s="10"/>
      <c r="V62" s="7">
        <v>363656</v>
      </c>
      <c r="X62" s="10"/>
      <c r="Z62" s="7">
        <v>451341</v>
      </c>
    </row>
    <row r="63" spans="1:26" ht="15">
      <c r="A63" t="s">
        <v>495</v>
      </c>
      <c r="D63" s="8" t="s">
        <v>10</v>
      </c>
      <c r="G63" s="8" t="s">
        <v>289</v>
      </c>
      <c r="J63" s="10" t="s">
        <v>10</v>
      </c>
      <c r="L63" s="8"/>
      <c r="N63" s="10" t="s">
        <v>10</v>
      </c>
      <c r="R63" s="7">
        <v>540</v>
      </c>
      <c r="T63" s="10"/>
      <c r="V63" s="10" t="s">
        <v>10</v>
      </c>
      <c r="X63" s="10"/>
      <c r="Z63" s="7">
        <v>55482</v>
      </c>
    </row>
    <row r="64" spans="1:26" ht="15">
      <c r="A64" t="s">
        <v>536</v>
      </c>
      <c r="D64" s="8" t="s">
        <v>10</v>
      </c>
      <c r="G64" s="8" t="s">
        <v>248</v>
      </c>
      <c r="J64" s="10" t="s">
        <v>10</v>
      </c>
      <c r="N64" s="10" t="s">
        <v>10</v>
      </c>
      <c r="R64" s="7">
        <v>2180</v>
      </c>
      <c r="T64" s="10"/>
      <c r="V64" s="7">
        <v>2180</v>
      </c>
      <c r="X64" s="10"/>
      <c r="Z64" s="10" t="s">
        <v>10</v>
      </c>
    </row>
    <row r="65" spans="1:26" ht="15">
      <c r="A65" t="s">
        <v>537</v>
      </c>
      <c r="D65" s="8"/>
      <c r="G65" s="8"/>
      <c r="J65" s="10"/>
      <c r="N65" s="10"/>
      <c r="R65" s="10"/>
      <c r="T65" s="10"/>
      <c r="V65" s="10"/>
      <c r="X65" s="10"/>
      <c r="Z65" s="10"/>
    </row>
    <row r="66" spans="1:26" ht="15">
      <c r="A66" t="s">
        <v>497</v>
      </c>
      <c r="D66" s="8" t="s">
        <v>10</v>
      </c>
      <c r="G66" s="8" t="s">
        <v>305</v>
      </c>
      <c r="J66" s="10" t="s">
        <v>10</v>
      </c>
      <c r="N66" s="10" t="s">
        <v>10</v>
      </c>
      <c r="R66" s="7">
        <v>71</v>
      </c>
      <c r="T66" s="10"/>
      <c r="V66" s="7">
        <v>70870</v>
      </c>
      <c r="X66" s="10"/>
      <c r="Z66" s="7">
        <v>34484</v>
      </c>
    </row>
    <row r="67" spans="1:26" ht="15">
      <c r="A67" t="s">
        <v>538</v>
      </c>
      <c r="D67" s="8" t="s">
        <v>10</v>
      </c>
      <c r="G67" s="8" t="s">
        <v>355</v>
      </c>
      <c r="J67" s="10" t="s">
        <v>10</v>
      </c>
      <c r="N67" s="10" t="s">
        <v>10</v>
      </c>
      <c r="R67" s="7">
        <v>1500</v>
      </c>
      <c r="T67" s="10"/>
      <c r="V67" s="7">
        <v>1500000</v>
      </c>
      <c r="X67" s="10"/>
      <c r="Z67" s="7">
        <v>1620000</v>
      </c>
    </row>
    <row r="68" spans="1:26" ht="15">
      <c r="A68" t="s">
        <v>539</v>
      </c>
      <c r="D68" s="8"/>
      <c r="G68" s="8"/>
      <c r="J68" s="10"/>
      <c r="N68" s="10"/>
      <c r="R68" s="10"/>
      <c r="T68" s="10"/>
      <c r="V68" s="10"/>
      <c r="X68" s="10"/>
      <c r="Z68" s="10"/>
    </row>
    <row r="69" spans="1:26" ht="15">
      <c r="A69" t="s">
        <v>538</v>
      </c>
      <c r="D69" s="8" t="s">
        <v>10</v>
      </c>
      <c r="G69" s="8" t="s">
        <v>355</v>
      </c>
      <c r="J69" s="10" t="s">
        <v>10</v>
      </c>
      <c r="N69" s="10" t="s">
        <v>10</v>
      </c>
      <c r="R69" s="7">
        <v>1500</v>
      </c>
      <c r="T69" s="10"/>
      <c r="V69" s="10" t="s">
        <v>10</v>
      </c>
      <c r="X69" s="10"/>
      <c r="Z69" s="7">
        <v>2185803</v>
      </c>
    </row>
    <row r="70" spans="1:26" ht="15">
      <c r="A70" t="s">
        <v>540</v>
      </c>
      <c r="D70" s="8"/>
      <c r="G70" s="8"/>
      <c r="J70" s="10"/>
      <c r="N70" s="10"/>
      <c r="R70" s="10"/>
      <c r="T70" s="10"/>
      <c r="V70" s="10"/>
      <c r="X70" s="10"/>
      <c r="Z70" s="10"/>
    </row>
    <row r="71" spans="1:26" ht="15">
      <c r="A71" t="s">
        <v>541</v>
      </c>
      <c r="D71" s="8" t="s">
        <v>10</v>
      </c>
      <c r="G71" s="8" t="s">
        <v>542</v>
      </c>
      <c r="J71" s="10" t="s">
        <v>10</v>
      </c>
      <c r="N71" s="10" t="s">
        <v>10</v>
      </c>
      <c r="R71" s="7">
        <v>72833</v>
      </c>
      <c r="T71" s="10"/>
      <c r="V71" s="7">
        <v>728330</v>
      </c>
      <c r="X71" s="10"/>
      <c r="Z71" s="7">
        <v>159504</v>
      </c>
    </row>
    <row r="72" spans="1:26" ht="15">
      <c r="A72" t="s">
        <v>543</v>
      </c>
      <c r="D72" s="8" t="s">
        <v>10</v>
      </c>
      <c r="G72" s="8" t="s">
        <v>542</v>
      </c>
      <c r="J72" s="10" t="s">
        <v>10</v>
      </c>
      <c r="N72" s="10" t="s">
        <v>10</v>
      </c>
      <c r="R72" s="7">
        <v>1188368</v>
      </c>
      <c r="T72" s="10"/>
      <c r="V72" s="7">
        <v>11883680</v>
      </c>
      <c r="X72" s="10"/>
      <c r="Z72" s="7">
        <v>2472400</v>
      </c>
    </row>
    <row r="73" spans="1:26" ht="15">
      <c r="A73" t="s">
        <v>544</v>
      </c>
      <c r="D73" s="8" t="s">
        <v>10</v>
      </c>
      <c r="G73" s="8" t="s">
        <v>248</v>
      </c>
      <c r="J73" s="10" t="s">
        <v>10</v>
      </c>
      <c r="N73" s="10" t="s">
        <v>10</v>
      </c>
      <c r="R73" s="7">
        <v>628571</v>
      </c>
      <c r="T73" s="10"/>
      <c r="V73" s="7">
        <v>628571</v>
      </c>
      <c r="X73" s="10"/>
      <c r="Z73" s="7">
        <v>2193714</v>
      </c>
    </row>
    <row r="74" spans="1:26" ht="15">
      <c r="A74" t="s">
        <v>545</v>
      </c>
      <c r="D74" s="8"/>
      <c r="G74" s="8"/>
      <c r="J74" s="10"/>
      <c r="N74" s="10"/>
      <c r="R74" s="10"/>
      <c r="T74" s="10"/>
      <c r="V74" s="10"/>
      <c r="X74" s="10"/>
      <c r="Z74" s="10"/>
    </row>
    <row r="75" spans="1:26" ht="15">
      <c r="A75" t="s">
        <v>546</v>
      </c>
      <c r="D75" s="8" t="s">
        <v>10</v>
      </c>
      <c r="G75" s="8" t="s">
        <v>475</v>
      </c>
      <c r="J75" s="10" t="s">
        <v>10</v>
      </c>
      <c r="N75" s="10" t="s">
        <v>10</v>
      </c>
      <c r="R75" s="7">
        <v>3778704</v>
      </c>
      <c r="T75" s="10"/>
      <c r="V75" s="7">
        <v>4450000</v>
      </c>
      <c r="X75" s="10"/>
      <c r="Z75" s="7">
        <v>14655027</v>
      </c>
    </row>
    <row r="76" spans="1:26" ht="15">
      <c r="A76" t="s">
        <v>547</v>
      </c>
      <c r="D76" s="8"/>
      <c r="G76" s="8"/>
      <c r="J76" s="10"/>
      <c r="N76" s="10"/>
      <c r="R76" s="10"/>
      <c r="T76" s="10"/>
      <c r="V76" s="10"/>
      <c r="X76" s="10"/>
      <c r="Z76" s="10"/>
    </row>
    <row r="77" spans="1:26" ht="15">
      <c r="A77" t="s">
        <v>548</v>
      </c>
      <c r="D77" s="8" t="s">
        <v>10</v>
      </c>
      <c r="G77" s="8" t="s">
        <v>296</v>
      </c>
      <c r="J77" s="10" t="s">
        <v>10</v>
      </c>
      <c r="N77" s="10" t="s">
        <v>10</v>
      </c>
      <c r="R77" s="7">
        <v>1056</v>
      </c>
      <c r="T77" s="10"/>
      <c r="V77" s="7">
        <v>1056250</v>
      </c>
      <c r="X77" s="10"/>
      <c r="Z77" s="7">
        <v>1842833</v>
      </c>
    </row>
    <row r="78" spans="1:26" ht="15">
      <c r="A78" t="s">
        <v>549</v>
      </c>
      <c r="D78" s="8"/>
      <c r="G78" s="8"/>
      <c r="J78" s="10"/>
      <c r="N78" s="10"/>
      <c r="R78" s="10"/>
      <c r="T78" s="10"/>
      <c r="V78" s="10"/>
      <c r="X78" s="10"/>
      <c r="Z78" s="10"/>
    </row>
    <row r="79" spans="1:26" ht="15">
      <c r="A79" s="1" t="s">
        <v>550</v>
      </c>
      <c r="B79" s="1"/>
      <c r="C79" s="1"/>
      <c r="D79" s="1"/>
      <c r="E79" s="1"/>
      <c r="F79" s="1"/>
      <c r="G79" s="1"/>
      <c r="H79" s="4"/>
      <c r="I79" s="4"/>
      <c r="J79" s="4"/>
      <c r="K79" s="4"/>
      <c r="L79" s="4"/>
      <c r="M79" s="4"/>
      <c r="N79" s="4"/>
      <c r="O79" s="4"/>
      <c r="P79" s="4"/>
      <c r="Q79" s="4"/>
      <c r="R79" s="18"/>
      <c r="S79" s="4"/>
      <c r="T79" s="10"/>
      <c r="V79" s="7">
        <v>51623889</v>
      </c>
      <c r="X79" s="10"/>
      <c r="Z79" s="7">
        <v>63503528</v>
      </c>
    </row>
    <row r="80" spans="1:26" ht="15">
      <c r="A80" s="1" t="s">
        <v>551</v>
      </c>
      <c r="B80" s="1"/>
      <c r="C80" s="1"/>
      <c r="D80" s="1"/>
      <c r="E80" s="1"/>
      <c r="F80" s="1"/>
      <c r="G80" s="1"/>
      <c r="H80" s="4"/>
      <c r="I80" s="4"/>
      <c r="J80" s="4"/>
      <c r="K80" s="4"/>
      <c r="L80" s="4"/>
      <c r="M80" s="4"/>
      <c r="N80" s="4"/>
      <c r="O80" s="4"/>
      <c r="P80" s="4"/>
      <c r="Q80" s="4"/>
      <c r="R80" s="18"/>
      <c r="S80" s="4"/>
      <c r="T80" s="10"/>
      <c r="V80" s="7">
        <v>922304099</v>
      </c>
      <c r="X80" s="10"/>
      <c r="Z80" s="7">
        <v>936632099</v>
      </c>
    </row>
  </sheetData>
  <sheetProtection selectLockedCells="1" selectUnlockedCells="1"/>
  <mergeCells count="41">
    <mergeCell ref="A2:F2"/>
    <mergeCell ref="C4:D4"/>
    <mergeCell ref="I4:J4"/>
    <mergeCell ref="M4:N4"/>
    <mergeCell ref="Q4:R4"/>
    <mergeCell ref="U4:V4"/>
    <mergeCell ref="Y4:Z4"/>
    <mergeCell ref="C6:D6"/>
    <mergeCell ref="M6:N6"/>
    <mergeCell ref="U6:V6"/>
    <mergeCell ref="Y6:Z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D12"/>
    <mergeCell ref="M12:N12"/>
    <mergeCell ref="C13:D13"/>
    <mergeCell ref="M13:N13"/>
    <mergeCell ref="C14:D14"/>
    <mergeCell ref="M14:N14"/>
    <mergeCell ref="C15:D15"/>
    <mergeCell ref="M15:N15"/>
    <mergeCell ref="A16:G16"/>
    <mergeCell ref="A17:G17"/>
    <mergeCell ref="C18:D18"/>
    <mergeCell ref="C20:D20"/>
    <mergeCell ref="A22:G22"/>
    <mergeCell ref="A23:G23"/>
    <mergeCell ref="A31:G31"/>
    <mergeCell ref="C32:D32"/>
    <mergeCell ref="C35:D35"/>
    <mergeCell ref="C37:D37"/>
    <mergeCell ref="A79:G79"/>
    <mergeCell ref="A80:G8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Z4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35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4" spans="1:26" ht="15" customHeight="1">
      <c r="A4" s="4" t="s">
        <v>236</v>
      </c>
      <c r="B4" s="4"/>
      <c r="C4" s="3" t="s">
        <v>237</v>
      </c>
      <c r="D4" s="3"/>
      <c r="E4" s="4"/>
      <c r="F4" s="4"/>
      <c r="G4" s="2" t="s">
        <v>238</v>
      </c>
      <c r="H4" s="4"/>
      <c r="I4" s="3" t="s">
        <v>239</v>
      </c>
      <c r="J4" s="3"/>
      <c r="K4" s="4"/>
      <c r="L4" s="4"/>
      <c r="M4" s="3" t="s">
        <v>240</v>
      </c>
      <c r="N4" s="3"/>
      <c r="P4" s="4"/>
      <c r="Q4" s="3" t="s">
        <v>241</v>
      </c>
      <c r="R4" s="3"/>
      <c r="S4" s="4"/>
      <c r="T4" s="4"/>
      <c r="U4" s="3" t="s">
        <v>242</v>
      </c>
      <c r="V4" s="3"/>
      <c r="W4" s="4"/>
      <c r="X4" s="4"/>
      <c r="Y4" s="3" t="s">
        <v>243</v>
      </c>
      <c r="Z4" s="3"/>
    </row>
    <row r="5" spans="1:26" ht="15">
      <c r="A5" s="1" t="s">
        <v>552</v>
      </c>
      <c r="B5" s="1"/>
      <c r="C5" s="1"/>
      <c r="D5" s="1"/>
      <c r="E5" s="1"/>
      <c r="F5" s="1"/>
      <c r="G5" s="1"/>
      <c r="H5" s="4"/>
      <c r="I5" s="4"/>
      <c r="J5" s="4"/>
      <c r="K5" s="4"/>
      <c r="L5" s="4"/>
      <c r="M5" s="4"/>
      <c r="N5" s="4"/>
      <c r="O5" s="4"/>
      <c r="P5" s="4"/>
      <c r="Q5" s="4"/>
      <c r="R5" s="18"/>
      <c r="S5" s="4"/>
      <c r="T5" s="10"/>
      <c r="V5" s="10"/>
      <c r="X5" s="10"/>
      <c r="Z5" s="10"/>
    </row>
    <row r="6" spans="1:26" ht="15">
      <c r="A6" s="1" t="s">
        <v>553</v>
      </c>
      <c r="B6" s="1"/>
      <c r="C6" s="1"/>
      <c r="D6" s="1"/>
      <c r="E6" s="1"/>
      <c r="F6" s="1"/>
      <c r="G6" s="1"/>
      <c r="H6" s="4"/>
      <c r="I6" s="4"/>
      <c r="J6" s="4"/>
      <c r="K6" s="4"/>
      <c r="L6" s="4"/>
      <c r="M6" s="4"/>
      <c r="N6" s="4"/>
      <c r="O6" s="4"/>
      <c r="P6" s="4"/>
      <c r="Q6" s="4"/>
      <c r="R6" s="18"/>
      <c r="S6" s="4"/>
      <c r="T6" s="10"/>
      <c r="V6" s="10"/>
      <c r="X6" s="10"/>
      <c r="Z6" s="10"/>
    </row>
    <row r="7" spans="1:26" ht="15">
      <c r="A7" t="s">
        <v>554</v>
      </c>
      <c r="B7" s="4"/>
      <c r="D7" s="8" t="s">
        <v>10</v>
      </c>
      <c r="F7" s="4"/>
      <c r="G7" s="8" t="s">
        <v>542</v>
      </c>
      <c r="H7" s="4"/>
      <c r="J7" s="10" t="s">
        <v>10</v>
      </c>
      <c r="N7" s="10" t="s">
        <v>10</v>
      </c>
      <c r="P7" s="4"/>
      <c r="R7" s="7">
        <v>61732</v>
      </c>
      <c r="T7" s="10"/>
      <c r="V7" s="7">
        <v>6173200</v>
      </c>
      <c r="X7" s="10"/>
      <c r="Z7" s="7">
        <v>22717376</v>
      </c>
    </row>
    <row r="8" spans="1:26" ht="15">
      <c r="A8" t="s">
        <v>555</v>
      </c>
      <c r="B8" s="10"/>
      <c r="D8" s="8" t="s">
        <v>10</v>
      </c>
      <c r="F8" s="8"/>
      <c r="G8" s="8" t="s">
        <v>481</v>
      </c>
      <c r="H8" s="8"/>
      <c r="J8" s="10" t="s">
        <v>10</v>
      </c>
      <c r="N8" s="10" t="s">
        <v>10</v>
      </c>
      <c r="P8" s="10"/>
      <c r="R8" s="7">
        <v>153922</v>
      </c>
      <c r="T8" s="10"/>
      <c r="V8" s="7">
        <v>15392188</v>
      </c>
      <c r="X8" s="10"/>
      <c r="Z8" s="7">
        <v>24549408</v>
      </c>
    </row>
    <row r="9" spans="1:26" ht="15">
      <c r="A9" s="4" t="s">
        <v>498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8"/>
      <c r="S9" s="4"/>
      <c r="T9" s="10"/>
      <c r="V9" s="7">
        <v>21565388</v>
      </c>
      <c r="X9" s="10"/>
      <c r="Z9" s="7">
        <v>47266784</v>
      </c>
    </row>
    <row r="10" spans="1:26" ht="15">
      <c r="A10" s="1" t="s">
        <v>556</v>
      </c>
      <c r="B10" s="1"/>
      <c r="C10" s="1"/>
      <c r="D10" s="1"/>
      <c r="E10" s="1"/>
      <c r="F10" s="1"/>
      <c r="G10" s="1"/>
      <c r="H10" s="4"/>
      <c r="I10" s="4"/>
      <c r="J10" s="4"/>
      <c r="K10" s="4"/>
      <c r="L10" s="4"/>
      <c r="M10" s="4"/>
      <c r="N10" s="4"/>
      <c r="O10" s="4"/>
      <c r="P10" s="4"/>
      <c r="Q10" s="4"/>
      <c r="R10" s="18"/>
      <c r="S10" s="4"/>
      <c r="T10" s="10"/>
      <c r="V10" s="10"/>
      <c r="X10" s="10"/>
      <c r="Z10" s="10"/>
    </row>
    <row r="11" spans="1:26" ht="15">
      <c r="A11" t="s">
        <v>557</v>
      </c>
      <c r="D11" s="8" t="s">
        <v>10</v>
      </c>
      <c r="G11" s="8" t="s">
        <v>542</v>
      </c>
      <c r="J11" s="10" t="s">
        <v>10</v>
      </c>
      <c r="N11" s="10" t="s">
        <v>10</v>
      </c>
      <c r="R11" s="7">
        <v>1658389</v>
      </c>
      <c r="T11" s="10"/>
      <c r="V11" s="7">
        <v>29711576</v>
      </c>
      <c r="X11" s="10"/>
      <c r="Z11" s="10" t="s">
        <v>10</v>
      </c>
    </row>
    <row r="12" spans="1:26" ht="15">
      <c r="A12" t="s">
        <v>558</v>
      </c>
      <c r="D12" s="8" t="s">
        <v>10</v>
      </c>
      <c r="G12" s="8" t="s">
        <v>542</v>
      </c>
      <c r="J12" s="10" t="s">
        <v>10</v>
      </c>
      <c r="N12" s="10" t="s">
        <v>10</v>
      </c>
      <c r="R12" s="7">
        <v>1754104</v>
      </c>
      <c r="T12" s="10"/>
      <c r="V12" s="7">
        <v>1562020</v>
      </c>
      <c r="X12" s="10"/>
      <c r="Z12" s="10" t="s">
        <v>10</v>
      </c>
    </row>
    <row r="13" spans="1:26" ht="15">
      <c r="A13" t="s">
        <v>555</v>
      </c>
      <c r="B13" s="10"/>
      <c r="D13" s="8" t="s">
        <v>10</v>
      </c>
      <c r="F13" s="8"/>
      <c r="G13" s="8" t="s">
        <v>481</v>
      </c>
      <c r="H13" s="8"/>
      <c r="J13" s="10" t="s">
        <v>10</v>
      </c>
      <c r="N13" s="10" t="s">
        <v>10</v>
      </c>
      <c r="P13" s="10"/>
      <c r="R13" s="7">
        <v>65933</v>
      </c>
      <c r="T13" s="10"/>
      <c r="V13" s="7">
        <v>24761831</v>
      </c>
      <c r="X13" s="10"/>
      <c r="Z13" s="7">
        <v>2082554</v>
      </c>
    </row>
    <row r="14" spans="1:26" ht="15">
      <c r="A14" s="1" t="s">
        <v>550</v>
      </c>
      <c r="B14" s="1"/>
      <c r="C14" s="1"/>
      <c r="D14" s="1"/>
      <c r="E14" s="1"/>
      <c r="F14" s="1"/>
      <c r="G14" s="1"/>
      <c r="H14" s="4"/>
      <c r="I14" s="4"/>
      <c r="J14" s="4"/>
      <c r="K14" s="4"/>
      <c r="L14" s="4"/>
      <c r="M14" s="4"/>
      <c r="N14" s="4"/>
      <c r="O14" s="4"/>
      <c r="P14" s="4"/>
      <c r="Q14" s="4"/>
      <c r="R14" s="18"/>
      <c r="S14" s="4"/>
      <c r="T14" s="10"/>
      <c r="V14" s="7">
        <v>56035427</v>
      </c>
      <c r="X14" s="10"/>
      <c r="Z14" s="7">
        <v>2082554</v>
      </c>
    </row>
    <row r="15" spans="1:26" ht="15">
      <c r="A15" s="1" t="s">
        <v>559</v>
      </c>
      <c r="B15" s="1"/>
      <c r="C15" s="1"/>
      <c r="D15" s="1"/>
      <c r="E15" s="1"/>
      <c r="F15" s="1"/>
      <c r="G15" s="1"/>
      <c r="H15" s="4"/>
      <c r="I15" s="4"/>
      <c r="J15" s="4"/>
      <c r="K15" s="4"/>
      <c r="L15" s="4"/>
      <c r="M15" s="4"/>
      <c r="N15" s="4"/>
      <c r="O15" s="4"/>
      <c r="P15" s="4"/>
      <c r="Q15" s="4"/>
      <c r="R15" s="18"/>
      <c r="S15" s="4"/>
      <c r="T15" s="10"/>
      <c r="V15" s="7">
        <v>77600816</v>
      </c>
      <c r="X15" s="10"/>
      <c r="Z15" s="7">
        <v>49349338</v>
      </c>
    </row>
    <row r="16" spans="1:26" ht="15">
      <c r="A16" s="1" t="s">
        <v>560</v>
      </c>
      <c r="B16" s="1"/>
      <c r="C16" s="1"/>
      <c r="D16" s="1"/>
      <c r="E16" s="1"/>
      <c r="F16" s="1"/>
      <c r="G16" s="1"/>
      <c r="H16" s="4"/>
      <c r="I16" s="4"/>
      <c r="J16" s="4"/>
      <c r="K16" s="4"/>
      <c r="L16" s="4"/>
      <c r="M16" s="4"/>
      <c r="N16" s="4"/>
      <c r="O16" s="4"/>
      <c r="P16" s="4"/>
      <c r="Q16" s="4"/>
      <c r="R16" s="18"/>
      <c r="S16" s="4"/>
      <c r="T16" s="10"/>
      <c r="V16" s="10"/>
      <c r="X16" s="10"/>
      <c r="Z16" s="10"/>
    </row>
    <row r="17" spans="1:26" ht="15">
      <c r="A17" s="1" t="s">
        <v>561</v>
      </c>
      <c r="B17" s="1"/>
      <c r="C17" s="1"/>
      <c r="D17" s="1"/>
      <c r="E17" s="1"/>
      <c r="F17" s="1"/>
      <c r="G17" s="1"/>
      <c r="H17" s="8"/>
      <c r="N17" s="10"/>
      <c r="P17" s="10"/>
      <c r="R17" s="10"/>
      <c r="T17" s="10"/>
      <c r="V17" s="10"/>
      <c r="X17" s="10"/>
      <c r="Z17" s="10"/>
    </row>
    <row r="18" spans="1:26" ht="15">
      <c r="A18" t="s">
        <v>562</v>
      </c>
      <c r="C18" s="20" t="s">
        <v>563</v>
      </c>
      <c r="D18" s="20"/>
      <c r="G18" s="8" t="s">
        <v>265</v>
      </c>
      <c r="J18" s="10" t="s">
        <v>564</v>
      </c>
      <c r="M18" s="5" t="s">
        <v>368</v>
      </c>
      <c r="N18" s="5"/>
      <c r="Q18" t="s">
        <v>565</v>
      </c>
      <c r="R18" s="7">
        <v>28000000</v>
      </c>
      <c r="T18" s="10"/>
      <c r="V18" s="7">
        <v>39051600</v>
      </c>
      <c r="X18" s="10"/>
      <c r="Z18" s="7">
        <v>34504400</v>
      </c>
    </row>
    <row r="19" spans="1:26" ht="15">
      <c r="A19" t="s">
        <v>566</v>
      </c>
      <c r="B19" s="10"/>
      <c r="C19" s="20" t="s">
        <v>567</v>
      </c>
      <c r="D19" s="20"/>
      <c r="F19" s="8"/>
      <c r="G19" s="8" t="s">
        <v>568</v>
      </c>
      <c r="H19" s="8"/>
      <c r="J19" s="10" t="s">
        <v>569</v>
      </c>
      <c r="N19" s="10" t="s">
        <v>10</v>
      </c>
      <c r="P19" s="10"/>
      <c r="R19" s="7">
        <v>35000000</v>
      </c>
      <c r="T19" s="10"/>
      <c r="V19" s="7">
        <v>35000000</v>
      </c>
      <c r="X19" s="10"/>
      <c r="Z19" s="7">
        <v>35000000</v>
      </c>
    </row>
    <row r="20" spans="1:26" ht="15">
      <c r="A20" t="s">
        <v>570</v>
      </c>
      <c r="B20" s="10"/>
      <c r="C20" s="20" t="s">
        <v>567</v>
      </c>
      <c r="D20" s="20"/>
      <c r="F20" s="8"/>
      <c r="G20" s="8" t="s">
        <v>568</v>
      </c>
      <c r="H20" s="8"/>
      <c r="J20" s="10" t="s">
        <v>569</v>
      </c>
      <c r="N20" s="10" t="s">
        <v>10</v>
      </c>
      <c r="P20" s="10"/>
      <c r="R20" s="7">
        <v>40000000</v>
      </c>
      <c r="T20" s="10"/>
      <c r="V20" s="7">
        <v>40000000</v>
      </c>
      <c r="X20" s="10"/>
      <c r="Z20" s="7">
        <v>40000000</v>
      </c>
    </row>
    <row r="21" spans="1:26" ht="15">
      <c r="A21" s="1" t="s">
        <v>438</v>
      </c>
      <c r="B21" s="1"/>
      <c r="C21" s="1"/>
      <c r="D21" s="1"/>
      <c r="E21" s="1"/>
      <c r="F21" s="1"/>
      <c r="G21" s="1"/>
      <c r="H21" s="8"/>
      <c r="N21" s="10"/>
      <c r="P21" s="10"/>
      <c r="R21" s="10"/>
      <c r="T21" s="10"/>
      <c r="V21" s="7">
        <v>114051600</v>
      </c>
      <c r="X21" s="10"/>
      <c r="Z21" s="7">
        <v>109504400</v>
      </c>
    </row>
    <row r="22" spans="1:26" ht="15">
      <c r="A22" s="1" t="s">
        <v>571</v>
      </c>
      <c r="B22" s="1"/>
      <c r="C22" s="1"/>
      <c r="D22" s="1"/>
      <c r="E22" s="1"/>
      <c r="F22" s="1"/>
      <c r="G22" s="1"/>
      <c r="H22" s="8"/>
      <c r="N22" s="10"/>
      <c r="P22" s="10"/>
      <c r="R22" s="10"/>
      <c r="T22" s="10"/>
      <c r="V22" s="10"/>
      <c r="X22" s="10"/>
      <c r="Z22" s="10"/>
    </row>
    <row r="23" spans="1:26" ht="15">
      <c r="A23" t="s">
        <v>572</v>
      </c>
      <c r="B23" s="4"/>
      <c r="C23" s="20" t="s">
        <v>573</v>
      </c>
      <c r="D23" s="20"/>
      <c r="F23" s="8"/>
      <c r="G23" s="8" t="s">
        <v>265</v>
      </c>
      <c r="H23" s="8"/>
      <c r="J23" s="10" t="s">
        <v>574</v>
      </c>
      <c r="M23" s="5" t="s">
        <v>575</v>
      </c>
      <c r="N23" s="5"/>
      <c r="P23" s="10"/>
      <c r="R23" s="7">
        <v>46610223</v>
      </c>
      <c r="T23" s="10"/>
      <c r="V23" s="7">
        <v>46163881</v>
      </c>
      <c r="X23" s="10"/>
      <c r="Z23" s="7">
        <v>46144120</v>
      </c>
    </row>
    <row r="24" spans="1:26" ht="15">
      <c r="A24" s="4"/>
      <c r="B24" s="4"/>
      <c r="C24" s="4"/>
      <c r="D24" s="4"/>
      <c r="E24" s="4"/>
      <c r="F24" s="4"/>
      <c r="G24" s="4"/>
      <c r="H24" s="8"/>
      <c r="J24" s="10" t="s">
        <v>576</v>
      </c>
      <c r="K24" t="s">
        <v>483</v>
      </c>
      <c r="N24" s="10"/>
      <c r="P24" s="10"/>
      <c r="R24" s="10"/>
      <c r="T24" s="10"/>
      <c r="V24" s="10"/>
      <c r="X24" s="10"/>
      <c r="Z24" s="10"/>
    </row>
    <row r="25" spans="1:26" ht="15">
      <c r="A25" s="1" t="s">
        <v>477</v>
      </c>
      <c r="B25" s="1"/>
      <c r="C25" s="1"/>
      <c r="D25" s="1"/>
      <c r="E25" s="1"/>
      <c r="F25" s="1"/>
      <c r="G25" s="1"/>
      <c r="H25" s="8"/>
      <c r="J25" s="10"/>
      <c r="N25" s="10"/>
      <c r="P25" s="10"/>
      <c r="R25" s="10"/>
      <c r="T25" s="10"/>
      <c r="V25" s="7">
        <v>46163881</v>
      </c>
      <c r="X25" s="10"/>
      <c r="Z25" s="7">
        <v>46144120</v>
      </c>
    </row>
    <row r="26" spans="1:26" ht="15">
      <c r="A26" s="1" t="s">
        <v>577</v>
      </c>
      <c r="B26" s="1"/>
      <c r="C26" s="1"/>
      <c r="D26" s="1"/>
      <c r="E26" s="1"/>
      <c r="F26" s="1"/>
      <c r="G26" s="1"/>
      <c r="H26" s="8"/>
      <c r="N26" s="10"/>
      <c r="P26" s="10"/>
      <c r="R26" s="10"/>
      <c r="T26" s="10"/>
      <c r="V26" s="10"/>
      <c r="X26" s="10"/>
      <c r="Z26" s="10"/>
    </row>
    <row r="27" spans="1:26" ht="15">
      <c r="A27" t="s">
        <v>578</v>
      </c>
      <c r="D27" s="8" t="s">
        <v>10</v>
      </c>
      <c r="G27" s="8" t="s">
        <v>265</v>
      </c>
      <c r="J27" s="10" t="s">
        <v>10</v>
      </c>
      <c r="N27" s="10" t="s">
        <v>10</v>
      </c>
      <c r="R27" s="7">
        <v>36450</v>
      </c>
      <c r="T27" s="10"/>
      <c r="V27" s="7">
        <v>546750</v>
      </c>
      <c r="X27" s="10"/>
      <c r="Z27" s="7">
        <v>11251</v>
      </c>
    </row>
    <row r="28" spans="1:26" ht="15">
      <c r="A28" t="s">
        <v>579</v>
      </c>
      <c r="D28" s="8"/>
      <c r="G28" s="8"/>
      <c r="J28" s="10"/>
      <c r="N28" s="10"/>
      <c r="R28" s="10"/>
      <c r="T28" s="10"/>
      <c r="V28" s="10"/>
      <c r="X28" s="10"/>
      <c r="Z28" s="10"/>
    </row>
    <row r="29" spans="1:26" ht="15">
      <c r="A29" t="s">
        <v>580</v>
      </c>
      <c r="B29" s="10"/>
      <c r="D29" s="8"/>
      <c r="F29" s="8"/>
      <c r="G29" s="8" t="s">
        <v>265</v>
      </c>
      <c r="H29" s="8"/>
      <c r="J29" s="10" t="s">
        <v>581</v>
      </c>
      <c r="M29" s="5" t="s">
        <v>575</v>
      </c>
      <c r="N29" s="5"/>
      <c r="P29" s="10"/>
      <c r="R29" s="7">
        <v>833</v>
      </c>
      <c r="T29" s="10"/>
      <c r="V29" s="7">
        <v>8975000</v>
      </c>
      <c r="X29" s="10"/>
      <c r="Z29" s="7">
        <v>9264347</v>
      </c>
    </row>
    <row r="30" spans="1:26" ht="15">
      <c r="A30" s="1" t="s">
        <v>582</v>
      </c>
      <c r="B30" s="1"/>
      <c r="C30" s="1"/>
      <c r="D30" s="1"/>
      <c r="E30" s="1"/>
      <c r="F30" s="1"/>
      <c r="G30" s="1"/>
      <c r="H30" s="8"/>
      <c r="N30" s="10"/>
      <c r="P30" s="10"/>
      <c r="R30" s="10"/>
      <c r="T30" s="10"/>
      <c r="V30" s="7">
        <v>9521750</v>
      </c>
      <c r="X30" s="10"/>
      <c r="Z30" s="7">
        <v>9275598</v>
      </c>
    </row>
    <row r="31" spans="1:26" ht="15">
      <c r="A31" s="1" t="s">
        <v>583</v>
      </c>
      <c r="B31" s="1"/>
      <c r="C31" s="1"/>
      <c r="D31" s="1"/>
      <c r="E31" s="1"/>
      <c r="F31" s="1"/>
      <c r="G31" s="1"/>
      <c r="H31" s="8"/>
      <c r="N31" s="10"/>
      <c r="P31" s="10"/>
      <c r="R31" s="10"/>
      <c r="T31" s="10"/>
      <c r="V31" s="10"/>
      <c r="X31" s="10"/>
      <c r="Z31" s="10"/>
    </row>
    <row r="32" spans="1:26" ht="15">
      <c r="A32" t="s">
        <v>562</v>
      </c>
      <c r="B32" s="10"/>
      <c r="D32" s="8" t="s">
        <v>10</v>
      </c>
      <c r="F32" s="8"/>
      <c r="G32" s="8" t="s">
        <v>265</v>
      </c>
      <c r="H32" s="8"/>
      <c r="J32" s="10" t="s">
        <v>10</v>
      </c>
      <c r="N32" s="10" t="s">
        <v>10</v>
      </c>
      <c r="P32" s="10"/>
      <c r="Q32" t="s">
        <v>565</v>
      </c>
      <c r="R32" s="7">
        <v>950</v>
      </c>
      <c r="T32" s="10"/>
      <c r="V32" s="7">
        <v>132497</v>
      </c>
      <c r="X32" s="10"/>
      <c r="Z32" s="7">
        <v>2554804</v>
      </c>
    </row>
    <row r="33" spans="1:26" ht="15">
      <c r="A33" t="s">
        <v>578</v>
      </c>
      <c r="D33" s="8" t="s">
        <v>10</v>
      </c>
      <c r="G33" s="8" t="s">
        <v>265</v>
      </c>
      <c r="J33" s="10" t="s">
        <v>10</v>
      </c>
      <c r="N33" s="10" t="s">
        <v>10</v>
      </c>
      <c r="R33" s="7">
        <v>333333</v>
      </c>
      <c r="T33" s="10"/>
      <c r="V33" s="7">
        <v>5000000</v>
      </c>
      <c r="X33" s="10"/>
      <c r="Z33" s="10" t="s">
        <v>10</v>
      </c>
    </row>
    <row r="34" spans="1:26" ht="15">
      <c r="A34" t="s">
        <v>579</v>
      </c>
      <c r="D34" s="8"/>
      <c r="G34" s="8"/>
      <c r="J34" s="10"/>
      <c r="N34" s="10"/>
      <c r="R34" s="10"/>
      <c r="T34" s="10"/>
      <c r="V34" s="10"/>
      <c r="X34" s="10"/>
      <c r="Z34" s="10"/>
    </row>
    <row r="35" spans="1:26" ht="15">
      <c r="A35" t="s">
        <v>580</v>
      </c>
      <c r="B35" s="10"/>
      <c r="D35" s="8"/>
      <c r="F35" s="8"/>
      <c r="G35" s="8" t="s">
        <v>265</v>
      </c>
      <c r="H35" s="8"/>
      <c r="J35" s="10" t="s">
        <v>10</v>
      </c>
      <c r="N35" s="10" t="s">
        <v>10</v>
      </c>
      <c r="P35" s="10"/>
      <c r="R35" s="7">
        <v>621</v>
      </c>
      <c r="T35" s="10"/>
      <c r="V35" s="7">
        <v>5983333</v>
      </c>
      <c r="X35" s="10"/>
      <c r="Z35" s="7">
        <v>17014720</v>
      </c>
    </row>
    <row r="36" spans="1:26" ht="15">
      <c r="A36" t="s">
        <v>584</v>
      </c>
      <c r="B36" s="10"/>
      <c r="D36" s="8" t="s">
        <v>10</v>
      </c>
      <c r="F36" s="8"/>
      <c r="G36" s="8" t="s">
        <v>568</v>
      </c>
      <c r="H36" s="8"/>
      <c r="J36" s="10" t="s">
        <v>10</v>
      </c>
      <c r="N36" s="10" t="s">
        <v>10</v>
      </c>
      <c r="P36" s="10"/>
      <c r="R36" s="7">
        <v>84747</v>
      </c>
      <c r="T36" s="10"/>
      <c r="V36" s="7">
        <v>76264739</v>
      </c>
      <c r="X36" s="10"/>
      <c r="Z36" s="7">
        <v>48957717</v>
      </c>
    </row>
    <row r="37" spans="1:26" ht="15">
      <c r="A37" s="1" t="s">
        <v>585</v>
      </c>
      <c r="B37" s="1"/>
      <c r="C37" s="1"/>
      <c r="D37" s="1"/>
      <c r="E37" s="1"/>
      <c r="F37" s="1"/>
      <c r="G37" s="1"/>
      <c r="H37" s="8"/>
      <c r="N37" s="10"/>
      <c r="P37" s="10"/>
      <c r="R37" s="10"/>
      <c r="T37" s="10"/>
      <c r="V37" s="7">
        <v>87380569</v>
      </c>
      <c r="X37" s="10"/>
      <c r="Z37" s="7">
        <v>68527241</v>
      </c>
    </row>
    <row r="38" spans="1:26" ht="15">
      <c r="A38" s="1" t="s">
        <v>586</v>
      </c>
      <c r="B38" s="1"/>
      <c r="C38" s="1"/>
      <c r="D38" s="1"/>
      <c r="E38" s="1"/>
      <c r="F38" s="1"/>
      <c r="G38" s="1"/>
      <c r="H38" s="4"/>
      <c r="I38" s="4"/>
      <c r="J38" s="4"/>
      <c r="K38" s="4"/>
      <c r="L38" s="4"/>
      <c r="M38" s="4"/>
      <c r="N38" s="4"/>
      <c r="O38" s="4"/>
      <c r="P38" s="4"/>
      <c r="Q38" s="4"/>
      <c r="R38" s="18"/>
      <c r="S38" s="4"/>
      <c r="T38" s="10"/>
      <c r="V38" s="7">
        <v>257117800</v>
      </c>
      <c r="X38" s="10"/>
      <c r="Z38" s="7">
        <v>233451359</v>
      </c>
    </row>
    <row r="39" spans="1:26" ht="15">
      <c r="A39" s="1" t="s">
        <v>587</v>
      </c>
      <c r="B39" s="1"/>
      <c r="C39" s="1"/>
      <c r="D39" s="1"/>
      <c r="E39" s="1"/>
      <c r="F39" s="1"/>
      <c r="G39" s="1"/>
      <c r="H39" s="8"/>
      <c r="N39" s="10"/>
      <c r="P39" s="10"/>
      <c r="R39" s="10"/>
      <c r="T39" s="10"/>
      <c r="V39" s="7">
        <v>1257022715</v>
      </c>
      <c r="X39" s="10"/>
      <c r="Z39" s="7">
        <v>1219432796</v>
      </c>
    </row>
    <row r="40" spans="1:26" ht="15">
      <c r="A40" s="1" t="s">
        <v>588</v>
      </c>
      <c r="B40" s="1"/>
      <c r="C40" s="1"/>
      <c r="D40" s="1"/>
      <c r="E40" s="1"/>
      <c r="F40" s="1"/>
      <c r="G40" s="1"/>
      <c r="H40" s="8"/>
      <c r="N40" s="10"/>
      <c r="P40" s="10"/>
      <c r="R40" s="10"/>
      <c r="T40" s="10"/>
      <c r="V40" s="10"/>
      <c r="X40" s="10"/>
      <c r="Z40" s="10"/>
    </row>
    <row r="41" spans="1:26" ht="15">
      <c r="A41" t="s">
        <v>589</v>
      </c>
      <c r="B41" s="10"/>
      <c r="D41" s="8"/>
      <c r="F41" s="8"/>
      <c r="G41" s="8"/>
      <c r="H41" s="8"/>
      <c r="N41" s="10"/>
      <c r="P41" s="10"/>
      <c r="R41" s="10"/>
      <c r="T41" s="10"/>
      <c r="V41" s="7">
        <v>47640291</v>
      </c>
      <c r="X41" s="10"/>
      <c r="Z41" s="6">
        <v>47640291.72</v>
      </c>
    </row>
    <row r="42" spans="1:26" ht="15">
      <c r="A42" t="s">
        <v>590</v>
      </c>
      <c r="B42" s="10"/>
      <c r="D42" s="8"/>
      <c r="F42" s="8"/>
      <c r="G42" s="8"/>
      <c r="H42" s="8"/>
      <c r="N42" s="10"/>
      <c r="P42" s="10"/>
      <c r="R42" s="10"/>
      <c r="T42" s="10"/>
      <c r="V42" s="7">
        <v>11906147</v>
      </c>
      <c r="X42" s="10"/>
      <c r="Z42" s="7">
        <v>11875944</v>
      </c>
    </row>
    <row r="43" spans="1:26" ht="15">
      <c r="A43" s="1" t="s">
        <v>591</v>
      </c>
      <c r="B43" s="1"/>
      <c r="C43" s="1"/>
      <c r="D43" s="1"/>
      <c r="E43" s="1"/>
      <c r="F43" s="1"/>
      <c r="G43" s="1"/>
      <c r="H43" s="8"/>
      <c r="N43" s="10"/>
      <c r="P43" s="10"/>
      <c r="R43" s="10"/>
      <c r="T43" s="10"/>
      <c r="V43" s="7">
        <v>59546438</v>
      </c>
      <c r="X43" s="10"/>
      <c r="Z43" s="7">
        <v>59516236</v>
      </c>
    </row>
    <row r="44" spans="1:26" ht="15">
      <c r="A44" s="1" t="s">
        <v>592</v>
      </c>
      <c r="B44" s="1"/>
      <c r="C44" s="1"/>
      <c r="D44" s="1"/>
      <c r="E44" s="1"/>
      <c r="F44" s="1"/>
      <c r="G44" s="1"/>
      <c r="H44" s="4"/>
      <c r="I44" s="4"/>
      <c r="J44" s="4"/>
      <c r="K44" s="4"/>
      <c r="L44" s="4"/>
      <c r="M44" s="4"/>
      <c r="N44" s="4"/>
      <c r="O44" s="4"/>
      <c r="P44" s="4"/>
      <c r="Q44" s="4"/>
      <c r="R44" s="18"/>
      <c r="S44" s="4"/>
      <c r="T44" s="10"/>
      <c r="U44" s="11">
        <v>1316569153</v>
      </c>
      <c r="V44" s="11"/>
      <c r="X44" s="10"/>
      <c r="Y44" s="11">
        <v>1278949032</v>
      </c>
      <c r="Z44" s="11"/>
    </row>
    <row r="45" spans="1:26" ht="15">
      <c r="A45" s="1" t="s">
        <v>593</v>
      </c>
      <c r="B45" s="1"/>
      <c r="C45" s="1"/>
      <c r="D45" s="1"/>
      <c r="E45" s="1"/>
      <c r="F45" s="1"/>
      <c r="G45" s="1"/>
      <c r="H45" s="4"/>
      <c r="I45" s="4"/>
      <c r="J45" s="4"/>
      <c r="K45" s="4"/>
      <c r="L45" s="4"/>
      <c r="M45" s="4"/>
      <c r="N45" s="4"/>
      <c r="O45" s="4"/>
      <c r="P45" s="4"/>
      <c r="Q45" s="4"/>
      <c r="R45" s="18"/>
      <c r="S45" s="4"/>
      <c r="T45" s="10"/>
      <c r="V45" s="10"/>
      <c r="X45" s="10"/>
      <c r="Z45" s="13">
        <v>-697043364</v>
      </c>
    </row>
    <row r="46" spans="1:26" ht="15">
      <c r="A46" s="1" t="s">
        <v>594</v>
      </c>
      <c r="B46" s="1"/>
      <c r="C46" s="1"/>
      <c r="D46" s="1"/>
      <c r="E46" s="1"/>
      <c r="F46" s="1"/>
      <c r="G46" s="1"/>
      <c r="H46" s="4"/>
      <c r="I46" s="4"/>
      <c r="J46" s="4"/>
      <c r="K46" s="4"/>
      <c r="L46" s="4"/>
      <c r="M46" s="4"/>
      <c r="N46" s="4"/>
      <c r="O46" s="4"/>
      <c r="P46" s="4"/>
      <c r="Q46" s="4"/>
      <c r="R46" s="18"/>
      <c r="S46" s="4"/>
      <c r="T46" s="10"/>
      <c r="U46" s="4"/>
      <c r="V46" s="18"/>
      <c r="W46" s="4"/>
      <c r="X46" s="10"/>
      <c r="Y46" s="11">
        <v>581905668</v>
      </c>
      <c r="Z46" s="11"/>
    </row>
  </sheetData>
  <sheetProtection selectLockedCells="1" selectUnlockedCells="1"/>
  <mergeCells count="38">
    <mergeCell ref="A2:F2"/>
    <mergeCell ref="C4:D4"/>
    <mergeCell ref="I4:J4"/>
    <mergeCell ref="M4:N4"/>
    <mergeCell ref="Q4:R4"/>
    <mergeCell ref="U4:V4"/>
    <mergeCell ref="Y4:Z4"/>
    <mergeCell ref="A5:G5"/>
    <mergeCell ref="A6:G6"/>
    <mergeCell ref="A10:G10"/>
    <mergeCell ref="A14:G14"/>
    <mergeCell ref="A15:G15"/>
    <mergeCell ref="A16:G16"/>
    <mergeCell ref="A17:G17"/>
    <mergeCell ref="C18:D18"/>
    <mergeCell ref="M18:N18"/>
    <mergeCell ref="C19:D19"/>
    <mergeCell ref="C20:D20"/>
    <mergeCell ref="A21:G21"/>
    <mergeCell ref="A22:G22"/>
    <mergeCell ref="C23:D23"/>
    <mergeCell ref="M23:N23"/>
    <mergeCell ref="A25:G25"/>
    <mergeCell ref="A26:G26"/>
    <mergeCell ref="M29:N29"/>
    <mergeCell ref="A30:G30"/>
    <mergeCell ref="A31:G31"/>
    <mergeCell ref="A37:G37"/>
    <mergeCell ref="A38:G38"/>
    <mergeCell ref="A39:G39"/>
    <mergeCell ref="A40:G40"/>
    <mergeCell ref="A43:G43"/>
    <mergeCell ref="A44:G44"/>
    <mergeCell ref="U44:V44"/>
    <mergeCell ref="Y44:Z44"/>
    <mergeCell ref="A45:G45"/>
    <mergeCell ref="A46:G46"/>
    <mergeCell ref="Y46:Z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Z7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4" spans="1:26" ht="15" customHeight="1">
      <c r="A4" s="4" t="s">
        <v>236</v>
      </c>
      <c r="B4" s="4"/>
      <c r="C4" s="3" t="s">
        <v>237</v>
      </c>
      <c r="D4" s="3"/>
      <c r="E4" s="4"/>
      <c r="F4" s="4"/>
      <c r="G4" s="2" t="s">
        <v>238</v>
      </c>
      <c r="H4" s="4"/>
      <c r="I4" s="3" t="s">
        <v>239</v>
      </c>
      <c r="J4" s="3"/>
      <c r="K4" s="4"/>
      <c r="L4" s="4"/>
      <c r="M4" s="3" t="s">
        <v>240</v>
      </c>
      <c r="N4" s="3"/>
      <c r="P4" s="4"/>
      <c r="Q4" s="3" t="s">
        <v>241</v>
      </c>
      <c r="R4" s="3"/>
      <c r="S4" s="4"/>
      <c r="T4" s="4"/>
      <c r="U4" s="3" t="s">
        <v>242</v>
      </c>
      <c r="V4" s="3"/>
      <c r="W4" s="4"/>
      <c r="X4" s="4"/>
      <c r="Y4" s="3" t="s">
        <v>243</v>
      </c>
      <c r="Z4" s="3"/>
    </row>
    <row r="5" spans="1:26" ht="15">
      <c r="A5" s="1" t="s">
        <v>596</v>
      </c>
      <c r="B5" s="1"/>
      <c r="C5" s="1"/>
      <c r="D5" s="1"/>
      <c r="E5" s="1"/>
      <c r="F5" s="1"/>
      <c r="G5" s="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V5" s="10"/>
      <c r="Z5" s="10"/>
    </row>
    <row r="6" spans="1:26" ht="15">
      <c r="A6" s="1" t="s">
        <v>597</v>
      </c>
      <c r="B6" s="1"/>
      <c r="C6" s="1"/>
      <c r="D6" s="1"/>
      <c r="E6" s="1"/>
      <c r="F6" s="1"/>
      <c r="G6" s="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V6" s="10"/>
      <c r="Z6" s="10"/>
    </row>
    <row r="7" spans="1:26" ht="15">
      <c r="A7" t="s">
        <v>598</v>
      </c>
      <c r="C7" s="20" t="s">
        <v>348</v>
      </c>
      <c r="D7" s="20"/>
      <c r="G7" s="8" t="s">
        <v>349</v>
      </c>
      <c r="J7" s="10" t="s">
        <v>599</v>
      </c>
      <c r="M7" s="5" t="s">
        <v>351</v>
      </c>
      <c r="N7" s="5"/>
      <c r="R7" s="7">
        <v>21435548</v>
      </c>
      <c r="T7" s="10"/>
      <c r="U7" s="11">
        <v>21116138</v>
      </c>
      <c r="V7" s="11"/>
      <c r="X7" s="10"/>
      <c r="Y7" s="11">
        <v>21478419</v>
      </c>
      <c r="Z7" s="11"/>
    </row>
    <row r="8" spans="1:26" ht="15">
      <c r="A8" t="s">
        <v>600</v>
      </c>
      <c r="C8" s="20" t="s">
        <v>348</v>
      </c>
      <c r="D8" s="20"/>
      <c r="G8" s="8" t="s">
        <v>349</v>
      </c>
      <c r="J8" s="10" t="s">
        <v>10</v>
      </c>
      <c r="N8" s="10" t="s">
        <v>10</v>
      </c>
      <c r="R8" s="7">
        <v>2000000</v>
      </c>
      <c r="T8" s="10"/>
      <c r="V8" s="10" t="s">
        <v>10</v>
      </c>
      <c r="X8" s="10"/>
      <c r="Z8" s="10" t="s">
        <v>10</v>
      </c>
    </row>
    <row r="9" spans="1:26" ht="15">
      <c r="A9" t="s">
        <v>601</v>
      </c>
      <c r="C9" s="20" t="s">
        <v>259</v>
      </c>
      <c r="D9" s="20"/>
      <c r="G9" s="8" t="s">
        <v>260</v>
      </c>
      <c r="J9" s="10" t="s">
        <v>602</v>
      </c>
      <c r="M9" s="5" t="s">
        <v>603</v>
      </c>
      <c r="N9" s="5"/>
      <c r="R9" s="7">
        <v>14925000</v>
      </c>
      <c r="T9" s="10"/>
      <c r="V9" s="7">
        <v>14783825</v>
      </c>
      <c r="X9" s="10"/>
      <c r="Z9" s="7">
        <v>14925000</v>
      </c>
    </row>
    <row r="10" spans="1:26" ht="15">
      <c r="A10" t="s">
        <v>604</v>
      </c>
      <c r="C10" s="20" t="s">
        <v>264</v>
      </c>
      <c r="D10" s="20"/>
      <c r="G10" s="8" t="s">
        <v>265</v>
      </c>
      <c r="J10" s="10" t="s">
        <v>605</v>
      </c>
      <c r="M10" s="5" t="s">
        <v>437</v>
      </c>
      <c r="N10" s="5"/>
      <c r="R10" s="7">
        <v>19583330</v>
      </c>
      <c r="T10" s="10"/>
      <c r="V10" s="7">
        <v>19345650</v>
      </c>
      <c r="X10" s="10"/>
      <c r="Z10" s="7">
        <v>19583330</v>
      </c>
    </row>
    <row r="11" spans="1:26" ht="15">
      <c r="A11" t="s">
        <v>268</v>
      </c>
      <c r="C11" s="20" t="s">
        <v>269</v>
      </c>
      <c r="D11" s="20"/>
      <c r="G11" s="8" t="s">
        <v>270</v>
      </c>
      <c r="J11" s="10" t="s">
        <v>606</v>
      </c>
      <c r="M11" s="5" t="s">
        <v>607</v>
      </c>
      <c r="N11" s="5"/>
      <c r="R11" s="7">
        <v>31676768</v>
      </c>
      <c r="T11" s="10"/>
      <c r="V11" s="7">
        <v>31678078</v>
      </c>
      <c r="X11" s="10"/>
      <c r="Z11" s="7">
        <v>31676768</v>
      </c>
    </row>
    <row r="12" spans="1:26" ht="15">
      <c r="A12" t="s">
        <v>608</v>
      </c>
      <c r="C12" s="20" t="s">
        <v>274</v>
      </c>
      <c r="D12" s="20"/>
      <c r="G12" s="8" t="s">
        <v>265</v>
      </c>
      <c r="J12" s="10" t="s">
        <v>301</v>
      </c>
      <c r="M12" s="5" t="s">
        <v>302</v>
      </c>
      <c r="N12" s="5"/>
      <c r="R12" s="7">
        <v>32813941</v>
      </c>
      <c r="T12" s="10"/>
      <c r="V12" s="7">
        <v>32240776</v>
      </c>
      <c r="X12" s="10"/>
      <c r="Z12" s="7">
        <v>32813941</v>
      </c>
    </row>
    <row r="13" spans="1:26" ht="15">
      <c r="A13" t="s">
        <v>609</v>
      </c>
      <c r="C13" s="20" t="s">
        <v>610</v>
      </c>
      <c r="D13" s="20"/>
      <c r="G13" s="8" t="s">
        <v>265</v>
      </c>
      <c r="J13" s="10" t="s">
        <v>611</v>
      </c>
      <c r="M13" s="5" t="s">
        <v>302</v>
      </c>
      <c r="N13" s="5"/>
      <c r="R13" s="7">
        <v>3150000</v>
      </c>
      <c r="T13" s="10"/>
      <c r="V13" s="7">
        <v>3150000</v>
      </c>
      <c r="X13" s="10"/>
      <c r="Z13" s="7">
        <v>3150000</v>
      </c>
    </row>
    <row r="14" spans="1:26" ht="15">
      <c r="A14" t="s">
        <v>277</v>
      </c>
      <c r="C14" s="20" t="s">
        <v>278</v>
      </c>
      <c r="D14" s="20"/>
      <c r="G14" s="8" t="s">
        <v>279</v>
      </c>
      <c r="J14" s="10" t="s">
        <v>612</v>
      </c>
      <c r="M14" s="5" t="s">
        <v>281</v>
      </c>
      <c r="N14" s="5"/>
      <c r="R14" s="7">
        <v>9850000</v>
      </c>
      <c r="T14" s="10"/>
      <c r="V14" s="7">
        <v>9738431</v>
      </c>
      <c r="X14" s="10"/>
      <c r="Z14" s="7">
        <v>9683465</v>
      </c>
    </row>
    <row r="15" spans="1:26" ht="15">
      <c r="A15" t="s">
        <v>613</v>
      </c>
      <c r="C15" s="20" t="s">
        <v>283</v>
      </c>
      <c r="D15" s="20"/>
      <c r="G15" s="8" t="s">
        <v>270</v>
      </c>
      <c r="J15" s="10" t="s">
        <v>614</v>
      </c>
      <c r="M15" s="5" t="s">
        <v>256</v>
      </c>
      <c r="N15" s="5"/>
      <c r="R15" s="7">
        <v>4962500</v>
      </c>
      <c r="T15" s="10"/>
      <c r="V15" s="7">
        <v>4877212</v>
      </c>
      <c r="X15" s="10"/>
      <c r="Z15" s="7">
        <v>4962500</v>
      </c>
    </row>
    <row r="16" spans="1:26" ht="15">
      <c r="A16" t="s">
        <v>285</v>
      </c>
      <c r="C16" s="20" t="s">
        <v>286</v>
      </c>
      <c r="D16" s="20"/>
      <c r="G16" s="8" t="s">
        <v>270</v>
      </c>
      <c r="J16" s="10" t="s">
        <v>10</v>
      </c>
      <c r="N16" s="10" t="s">
        <v>10</v>
      </c>
      <c r="R16" s="7">
        <v>385000</v>
      </c>
      <c r="T16" s="10"/>
      <c r="V16" s="10" t="s">
        <v>10</v>
      </c>
      <c r="X16" s="10"/>
      <c r="Z16" s="10" t="s">
        <v>10</v>
      </c>
    </row>
    <row r="17" spans="1:26" ht="15">
      <c r="A17" t="s">
        <v>615</v>
      </c>
      <c r="C17" s="20" t="s">
        <v>616</v>
      </c>
      <c r="D17" s="20"/>
      <c r="G17" s="8" t="s">
        <v>468</v>
      </c>
      <c r="J17" s="10" t="s">
        <v>605</v>
      </c>
      <c r="M17" s="5" t="s">
        <v>437</v>
      </c>
      <c r="N17" s="5"/>
      <c r="R17" s="7">
        <v>19800000</v>
      </c>
      <c r="T17" s="10"/>
      <c r="V17" s="7">
        <v>19475599</v>
      </c>
      <c r="X17" s="10"/>
      <c r="Z17" s="7">
        <v>19800000</v>
      </c>
    </row>
    <row r="18" spans="1:26" ht="15">
      <c r="A18" t="s">
        <v>617</v>
      </c>
      <c r="C18" s="20" t="s">
        <v>616</v>
      </c>
      <c r="D18" s="20"/>
      <c r="G18" s="8" t="s">
        <v>468</v>
      </c>
      <c r="J18" s="10" t="s">
        <v>10</v>
      </c>
      <c r="N18" s="10" t="s">
        <v>10</v>
      </c>
      <c r="R18" s="7">
        <v>4000000</v>
      </c>
      <c r="T18" s="10"/>
      <c r="V18" s="10" t="s">
        <v>10</v>
      </c>
      <c r="X18" s="10"/>
      <c r="Z18" s="10" t="s">
        <v>10</v>
      </c>
    </row>
    <row r="19" spans="1:26" ht="15">
      <c r="A19" t="s">
        <v>618</v>
      </c>
      <c r="C19" s="20" t="s">
        <v>616</v>
      </c>
      <c r="D19" s="20"/>
      <c r="G19" s="8" t="s">
        <v>468</v>
      </c>
      <c r="J19" s="10" t="s">
        <v>10</v>
      </c>
      <c r="N19" s="10" t="s">
        <v>10</v>
      </c>
      <c r="R19" s="7">
        <v>4000000</v>
      </c>
      <c r="T19" s="10"/>
      <c r="V19" s="10" t="s">
        <v>10</v>
      </c>
      <c r="X19" s="10"/>
      <c r="Z19" s="10" t="s">
        <v>10</v>
      </c>
    </row>
    <row r="20" spans="1:26" ht="15">
      <c r="A20" t="s">
        <v>619</v>
      </c>
      <c r="C20" s="20" t="s">
        <v>620</v>
      </c>
      <c r="D20" s="20"/>
      <c r="G20" s="8" t="s">
        <v>270</v>
      </c>
      <c r="J20" s="10" t="s">
        <v>621</v>
      </c>
      <c r="M20" s="5" t="s">
        <v>607</v>
      </c>
      <c r="N20" s="5"/>
      <c r="R20" s="7">
        <v>19713838</v>
      </c>
      <c r="T20" s="10"/>
      <c r="V20" s="7">
        <v>19386443</v>
      </c>
      <c r="X20" s="10"/>
      <c r="Z20" s="7">
        <v>19516699</v>
      </c>
    </row>
    <row r="21" spans="1:26" ht="15">
      <c r="A21" t="s">
        <v>622</v>
      </c>
      <c r="C21" s="20" t="s">
        <v>295</v>
      </c>
      <c r="D21" s="20"/>
      <c r="G21" s="8" t="s">
        <v>296</v>
      </c>
      <c r="J21" s="10" t="s">
        <v>623</v>
      </c>
      <c r="M21" s="5" t="s">
        <v>276</v>
      </c>
      <c r="N21" s="5"/>
      <c r="R21" s="7">
        <v>22457923</v>
      </c>
      <c r="T21" s="10"/>
      <c r="V21" s="7">
        <v>22225155</v>
      </c>
      <c r="X21" s="10"/>
      <c r="Z21" s="7">
        <v>22345634</v>
      </c>
    </row>
    <row r="22" spans="1:26" ht="15">
      <c r="A22" t="s">
        <v>624</v>
      </c>
      <c r="C22" s="20" t="s">
        <v>295</v>
      </c>
      <c r="D22" s="20"/>
      <c r="G22" s="8" t="s">
        <v>296</v>
      </c>
      <c r="J22" s="10" t="s">
        <v>10</v>
      </c>
      <c r="N22" s="10" t="s">
        <v>10</v>
      </c>
      <c r="R22" s="7">
        <v>12491009</v>
      </c>
      <c r="T22" s="10"/>
      <c r="V22" s="10" t="s">
        <v>10</v>
      </c>
      <c r="X22" s="10"/>
      <c r="Z22" s="13">
        <v>-62455</v>
      </c>
    </row>
    <row r="23" spans="1:26" ht="15">
      <c r="A23" t="s">
        <v>299</v>
      </c>
      <c r="C23" s="20" t="s">
        <v>300</v>
      </c>
      <c r="D23" s="20"/>
      <c r="G23" s="8" t="s">
        <v>296</v>
      </c>
      <c r="J23" s="10" t="s">
        <v>625</v>
      </c>
      <c r="M23" s="5" t="s">
        <v>626</v>
      </c>
      <c r="N23" s="5"/>
      <c r="R23" s="7">
        <v>14350500</v>
      </c>
      <c r="T23" s="10"/>
      <c r="V23" s="7">
        <v>14140360</v>
      </c>
      <c r="X23" s="10"/>
      <c r="Z23" s="7">
        <v>14350500</v>
      </c>
    </row>
    <row r="24" spans="1:26" ht="15">
      <c r="A24" t="s">
        <v>627</v>
      </c>
      <c r="C24" s="20" t="s">
        <v>628</v>
      </c>
      <c r="D24" s="20"/>
      <c r="G24" s="8" t="s">
        <v>305</v>
      </c>
      <c r="J24" s="10" t="s">
        <v>629</v>
      </c>
      <c r="M24" s="5" t="s">
        <v>425</v>
      </c>
      <c r="N24" s="5"/>
      <c r="R24" s="7">
        <v>14243249</v>
      </c>
      <c r="T24" s="10"/>
      <c r="V24" s="7">
        <v>14033015</v>
      </c>
      <c r="X24" s="10"/>
      <c r="Z24" s="7">
        <v>14243249</v>
      </c>
    </row>
    <row r="25" spans="1:26" ht="15">
      <c r="A25" t="s">
        <v>328</v>
      </c>
      <c r="C25" s="20" t="s">
        <v>329</v>
      </c>
      <c r="D25" s="20"/>
      <c r="G25" s="8" t="s">
        <v>254</v>
      </c>
      <c r="J25" s="10" t="s">
        <v>630</v>
      </c>
      <c r="M25" s="5" t="s">
        <v>276</v>
      </c>
      <c r="N25" s="5"/>
      <c r="R25" s="7">
        <v>22218750</v>
      </c>
      <c r="T25" s="10"/>
      <c r="V25" s="7">
        <v>21819701</v>
      </c>
      <c r="X25" s="10"/>
      <c r="Z25" s="7">
        <v>22218750</v>
      </c>
    </row>
    <row r="26" spans="1:26" ht="15">
      <c r="A26" t="s">
        <v>331</v>
      </c>
      <c r="C26" s="20" t="s">
        <v>329</v>
      </c>
      <c r="D26" s="20"/>
      <c r="G26" s="8" t="s">
        <v>254</v>
      </c>
      <c r="J26" s="10" t="s">
        <v>631</v>
      </c>
      <c r="M26" s="5" t="s">
        <v>333</v>
      </c>
      <c r="N26" s="5"/>
      <c r="R26" s="7">
        <v>750000</v>
      </c>
      <c r="T26" s="10"/>
      <c r="V26" s="7">
        <v>750000</v>
      </c>
      <c r="X26" s="10"/>
      <c r="Z26" s="7">
        <v>750000</v>
      </c>
    </row>
    <row r="27" spans="1:26" ht="15">
      <c r="A27" t="s">
        <v>334</v>
      </c>
      <c r="C27" s="20" t="s">
        <v>329</v>
      </c>
      <c r="D27" s="20"/>
      <c r="G27" s="8" t="s">
        <v>254</v>
      </c>
      <c r="J27" s="10" t="s">
        <v>10</v>
      </c>
      <c r="N27" s="10" t="s">
        <v>10</v>
      </c>
      <c r="R27" s="7">
        <v>1750000</v>
      </c>
      <c r="T27" s="10"/>
      <c r="V27" s="10" t="s">
        <v>10</v>
      </c>
      <c r="X27" s="10"/>
      <c r="Z27" s="10" t="s">
        <v>10</v>
      </c>
    </row>
    <row r="28" spans="1:26" ht="15">
      <c r="A28" t="s">
        <v>360</v>
      </c>
      <c r="C28" s="20" t="s">
        <v>361</v>
      </c>
      <c r="D28" s="20"/>
      <c r="G28" s="8" t="s">
        <v>289</v>
      </c>
      <c r="J28" s="10" t="s">
        <v>632</v>
      </c>
      <c r="M28" s="5" t="s">
        <v>291</v>
      </c>
      <c r="N28" s="5"/>
      <c r="R28" s="7">
        <v>22500000</v>
      </c>
      <c r="T28" s="10"/>
      <c r="V28" s="7">
        <v>22054120</v>
      </c>
      <c r="X28" s="10"/>
      <c r="Z28" s="7">
        <v>22050000</v>
      </c>
    </row>
    <row r="29" spans="1:26" ht="15">
      <c r="A29" t="s">
        <v>633</v>
      </c>
      <c r="C29" s="20" t="s">
        <v>361</v>
      </c>
      <c r="D29" s="20"/>
      <c r="G29" s="8" t="s">
        <v>289</v>
      </c>
      <c r="J29" s="10" t="s">
        <v>632</v>
      </c>
      <c r="M29" s="5" t="s">
        <v>291</v>
      </c>
      <c r="N29" s="5"/>
      <c r="R29" s="7">
        <v>598404</v>
      </c>
      <c r="T29" s="10"/>
      <c r="V29" s="7">
        <v>598404</v>
      </c>
      <c r="X29" s="10"/>
      <c r="Z29" s="7">
        <v>586436</v>
      </c>
    </row>
    <row r="30" spans="1:26" ht="15">
      <c r="A30" t="s">
        <v>364</v>
      </c>
      <c r="C30" s="20" t="s">
        <v>361</v>
      </c>
      <c r="D30" s="20"/>
      <c r="G30" s="8" t="s">
        <v>289</v>
      </c>
      <c r="J30" s="10" t="s">
        <v>10</v>
      </c>
      <c r="N30" s="10" t="s">
        <v>10</v>
      </c>
      <c r="R30" s="7">
        <v>2992021</v>
      </c>
      <c r="T30" s="10"/>
      <c r="V30" s="10" t="s">
        <v>10</v>
      </c>
      <c r="X30" s="10"/>
      <c r="Z30" s="13">
        <v>-59840</v>
      </c>
    </row>
    <row r="31" spans="1:26" ht="15">
      <c r="A31" t="s">
        <v>372</v>
      </c>
      <c r="C31" s="20" t="s">
        <v>373</v>
      </c>
      <c r="D31" s="20"/>
      <c r="G31" s="8" t="s">
        <v>289</v>
      </c>
      <c r="J31" s="10" t="s">
        <v>275</v>
      </c>
      <c r="M31" s="5" t="s">
        <v>276</v>
      </c>
      <c r="N31" s="5"/>
      <c r="R31" s="7">
        <v>22500000</v>
      </c>
      <c r="T31" s="10"/>
      <c r="V31" s="7">
        <v>22071351</v>
      </c>
      <c r="X31" s="10"/>
      <c r="Z31" s="7">
        <v>22050000</v>
      </c>
    </row>
    <row r="32" spans="1:26" ht="15">
      <c r="A32" t="s">
        <v>634</v>
      </c>
      <c r="C32" s="20" t="s">
        <v>373</v>
      </c>
      <c r="D32" s="20"/>
      <c r="G32" s="8" t="s">
        <v>289</v>
      </c>
      <c r="J32" s="10" t="s">
        <v>10</v>
      </c>
      <c r="N32" s="10" t="s">
        <v>10</v>
      </c>
      <c r="R32" s="7">
        <v>9121622</v>
      </c>
      <c r="T32" s="10"/>
      <c r="V32" s="10" t="s">
        <v>10</v>
      </c>
      <c r="X32" s="10"/>
      <c r="Z32" s="13">
        <v>-182432</v>
      </c>
    </row>
    <row r="33" spans="1:26" ht="15">
      <c r="A33" t="s">
        <v>635</v>
      </c>
      <c r="C33" s="20" t="s">
        <v>373</v>
      </c>
      <c r="D33" s="20"/>
      <c r="G33" s="8" t="s">
        <v>289</v>
      </c>
      <c r="J33" s="10" t="s">
        <v>275</v>
      </c>
      <c r="M33" s="5" t="s">
        <v>276</v>
      </c>
      <c r="N33" s="5"/>
      <c r="R33" s="7">
        <v>1783784</v>
      </c>
      <c r="T33" s="10"/>
      <c r="V33" s="7">
        <v>1783784</v>
      </c>
      <c r="X33" s="10"/>
      <c r="Z33" s="7">
        <v>1748108</v>
      </c>
    </row>
    <row r="34" spans="1:26" ht="15">
      <c r="A34" t="s">
        <v>636</v>
      </c>
      <c r="C34" s="20" t="s">
        <v>373</v>
      </c>
      <c r="D34" s="20"/>
      <c r="G34" s="8" t="s">
        <v>289</v>
      </c>
      <c r="J34" s="10" t="s">
        <v>10</v>
      </c>
      <c r="N34" s="10" t="s">
        <v>10</v>
      </c>
      <c r="R34" s="7">
        <v>2270270</v>
      </c>
      <c r="T34" s="10"/>
      <c r="V34" s="10" t="s">
        <v>10</v>
      </c>
      <c r="X34" s="10"/>
      <c r="Z34" s="13">
        <v>-45405</v>
      </c>
    </row>
    <row r="35" spans="1:26" ht="15">
      <c r="A35" t="s">
        <v>637</v>
      </c>
      <c r="C35" s="20" t="s">
        <v>638</v>
      </c>
      <c r="D35" s="20"/>
      <c r="G35" s="8" t="s">
        <v>515</v>
      </c>
      <c r="J35" s="10" t="s">
        <v>639</v>
      </c>
      <c r="M35" s="5" t="s">
        <v>291</v>
      </c>
      <c r="N35" s="5"/>
      <c r="R35" s="7">
        <v>20925313</v>
      </c>
      <c r="T35" s="10"/>
      <c r="V35" s="7">
        <v>20642473</v>
      </c>
      <c r="X35" s="10"/>
      <c r="Z35" s="7">
        <v>20925313</v>
      </c>
    </row>
    <row r="36" spans="1:26" ht="15">
      <c r="A36" t="s">
        <v>640</v>
      </c>
      <c r="C36" s="20" t="s">
        <v>638</v>
      </c>
      <c r="D36" s="20"/>
      <c r="G36" s="8" t="s">
        <v>515</v>
      </c>
      <c r="J36" s="10" t="s">
        <v>10</v>
      </c>
      <c r="N36" s="10" t="s">
        <v>10</v>
      </c>
      <c r="R36" s="7">
        <v>1375000</v>
      </c>
      <c r="T36" s="10"/>
      <c r="V36" s="10" t="s">
        <v>10</v>
      </c>
      <c r="X36" s="10"/>
      <c r="Z36" s="10" t="s">
        <v>10</v>
      </c>
    </row>
    <row r="37" spans="1:26" ht="15">
      <c r="A37" t="s">
        <v>641</v>
      </c>
      <c r="C37" s="20" t="s">
        <v>638</v>
      </c>
      <c r="D37" s="20"/>
      <c r="G37" s="8" t="s">
        <v>515</v>
      </c>
      <c r="J37" s="10" t="s">
        <v>10</v>
      </c>
      <c r="N37" s="10" t="s">
        <v>10</v>
      </c>
      <c r="R37" s="7">
        <v>2500000</v>
      </c>
      <c r="T37" s="10"/>
      <c r="V37" s="10" t="s">
        <v>10</v>
      </c>
      <c r="X37" s="10"/>
      <c r="Z37" s="10" t="s">
        <v>10</v>
      </c>
    </row>
    <row r="38" spans="1:26" ht="15">
      <c r="A38" t="s">
        <v>397</v>
      </c>
      <c r="C38" s="20" t="s">
        <v>398</v>
      </c>
      <c r="D38" s="20"/>
      <c r="G38" s="8" t="s">
        <v>279</v>
      </c>
      <c r="J38" s="10" t="s">
        <v>642</v>
      </c>
      <c r="M38" s="5" t="s">
        <v>643</v>
      </c>
      <c r="N38" s="5"/>
      <c r="R38" s="7">
        <v>23718379</v>
      </c>
      <c r="T38" s="10"/>
      <c r="V38" s="7">
        <v>23464517</v>
      </c>
      <c r="X38" s="10"/>
      <c r="Z38" s="7">
        <v>23006827</v>
      </c>
    </row>
    <row r="39" spans="1:26" ht="15">
      <c r="A39" t="s">
        <v>644</v>
      </c>
      <c r="C39" s="20" t="s">
        <v>645</v>
      </c>
      <c r="D39" s="20"/>
      <c r="G39" s="8" t="s">
        <v>355</v>
      </c>
      <c r="J39" s="10" t="s">
        <v>646</v>
      </c>
      <c r="M39" s="5" t="s">
        <v>647</v>
      </c>
      <c r="N39" s="5"/>
      <c r="R39" s="7">
        <v>29925000</v>
      </c>
      <c r="T39" s="10"/>
      <c r="V39" s="7">
        <v>29415076</v>
      </c>
      <c r="X39" s="10"/>
      <c r="Z39" s="7">
        <v>29925000</v>
      </c>
    </row>
    <row r="40" spans="1:26" ht="15">
      <c r="A40" t="s">
        <v>648</v>
      </c>
      <c r="C40" s="20" t="s">
        <v>645</v>
      </c>
      <c r="D40" s="20"/>
      <c r="G40" s="8" t="s">
        <v>355</v>
      </c>
      <c r="J40" s="10" t="s">
        <v>10</v>
      </c>
      <c r="N40" s="10" t="s">
        <v>10</v>
      </c>
      <c r="R40" s="7">
        <v>7500000</v>
      </c>
      <c r="T40" s="10"/>
      <c r="V40" s="10" t="s">
        <v>10</v>
      </c>
      <c r="X40" s="10"/>
      <c r="Z40" s="10" t="s">
        <v>10</v>
      </c>
    </row>
    <row r="41" spans="1:26" ht="15">
      <c r="A41" t="s">
        <v>422</v>
      </c>
      <c r="C41" s="20" t="s">
        <v>423</v>
      </c>
      <c r="D41" s="20"/>
      <c r="G41" s="8" t="s">
        <v>265</v>
      </c>
      <c r="J41" s="10" t="s">
        <v>649</v>
      </c>
      <c r="M41" s="5" t="s">
        <v>425</v>
      </c>
      <c r="N41" s="5"/>
      <c r="R41" s="7">
        <v>8476563</v>
      </c>
      <c r="T41" s="10"/>
      <c r="V41" s="7">
        <v>8476563</v>
      </c>
      <c r="X41" s="10"/>
      <c r="Z41" s="7">
        <v>8052732</v>
      </c>
    </row>
    <row r="42" spans="1:26" ht="15">
      <c r="A42" t="s">
        <v>429</v>
      </c>
      <c r="C42" s="20" t="s">
        <v>430</v>
      </c>
      <c r="D42" s="20"/>
      <c r="G42" s="8" t="s">
        <v>431</v>
      </c>
      <c r="J42" s="10" t="s">
        <v>650</v>
      </c>
      <c r="M42" s="5" t="s">
        <v>433</v>
      </c>
      <c r="N42" s="5"/>
      <c r="R42" s="7">
        <v>22500000</v>
      </c>
      <c r="T42" s="10"/>
      <c r="V42" s="7">
        <v>22050866</v>
      </c>
      <c r="X42" s="10"/>
      <c r="Z42" s="7">
        <v>22050000</v>
      </c>
    </row>
    <row r="43" spans="1:26" ht="15">
      <c r="A43" t="s">
        <v>651</v>
      </c>
      <c r="C43" s="20" t="s">
        <v>435</v>
      </c>
      <c r="D43" s="20"/>
      <c r="G43" s="8" t="s">
        <v>248</v>
      </c>
      <c r="J43" s="10" t="s">
        <v>652</v>
      </c>
      <c r="M43" s="5" t="s">
        <v>425</v>
      </c>
      <c r="N43" s="5"/>
      <c r="R43" s="7">
        <v>19305000</v>
      </c>
      <c r="T43" s="10"/>
      <c r="V43" s="7">
        <v>18977907</v>
      </c>
      <c r="X43" s="10"/>
      <c r="Z43" s="7">
        <v>19305000</v>
      </c>
    </row>
    <row r="44" spans="1:26" ht="15">
      <c r="A44" s="1" t="s">
        <v>438</v>
      </c>
      <c r="B44" s="1"/>
      <c r="C44" s="1"/>
      <c r="D44" s="1"/>
      <c r="E44" s="1"/>
      <c r="F44" s="1"/>
      <c r="G44" s="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V44" s="7">
        <v>418295444</v>
      </c>
      <c r="Z44" s="7">
        <v>420847539</v>
      </c>
    </row>
    <row r="45" spans="1:26" ht="15">
      <c r="A45" s="1" t="s">
        <v>653</v>
      </c>
      <c r="B45" s="1"/>
      <c r="C45" s="1"/>
      <c r="D45" s="1"/>
      <c r="E45" s="1"/>
      <c r="F45" s="1"/>
      <c r="G45" s="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V45" s="10"/>
      <c r="Z45" s="10"/>
    </row>
    <row r="46" spans="1:26" ht="15">
      <c r="A46" t="s">
        <v>440</v>
      </c>
      <c r="C46" s="20" t="s">
        <v>441</v>
      </c>
      <c r="D46" s="20"/>
      <c r="G46" s="8" t="s">
        <v>349</v>
      </c>
      <c r="J46" s="10" t="s">
        <v>654</v>
      </c>
      <c r="M46" s="5" t="s">
        <v>443</v>
      </c>
      <c r="N46" s="5"/>
      <c r="R46" s="7">
        <v>12500000</v>
      </c>
      <c r="T46" s="10"/>
      <c r="V46" s="7">
        <v>12271734</v>
      </c>
      <c r="X46" s="10"/>
      <c r="Z46" s="7">
        <v>12500000</v>
      </c>
    </row>
    <row r="47" spans="1:26" ht="15">
      <c r="A47" t="s">
        <v>448</v>
      </c>
      <c r="C47" s="20" t="s">
        <v>366</v>
      </c>
      <c r="D47" s="20"/>
      <c r="G47" s="8" t="s">
        <v>341</v>
      </c>
      <c r="J47" s="10" t="s">
        <v>655</v>
      </c>
      <c r="M47" s="5" t="s">
        <v>450</v>
      </c>
      <c r="N47" s="5"/>
      <c r="R47" s="7">
        <v>23024259</v>
      </c>
      <c r="T47" s="10"/>
      <c r="V47" s="7">
        <v>22607675</v>
      </c>
      <c r="X47" s="10"/>
      <c r="Z47" s="7">
        <v>23024259</v>
      </c>
    </row>
    <row r="48" spans="1:26" ht="15">
      <c r="A48" t="s">
        <v>451</v>
      </c>
      <c r="C48" s="20" t="s">
        <v>452</v>
      </c>
      <c r="D48" s="20"/>
      <c r="G48" s="8" t="s">
        <v>270</v>
      </c>
      <c r="J48" s="10" t="s">
        <v>656</v>
      </c>
      <c r="M48" s="5" t="s">
        <v>454</v>
      </c>
      <c r="N48" s="5"/>
      <c r="R48" s="7">
        <v>45000000</v>
      </c>
      <c r="T48" s="10"/>
      <c r="V48" s="7">
        <v>44338109</v>
      </c>
      <c r="X48" s="10"/>
      <c r="Z48" s="7">
        <v>44325000</v>
      </c>
    </row>
    <row r="49" spans="1:26" ht="15">
      <c r="A49" t="s">
        <v>455</v>
      </c>
      <c r="C49" s="20" t="s">
        <v>419</v>
      </c>
      <c r="D49" s="20"/>
      <c r="G49" s="8" t="s">
        <v>456</v>
      </c>
      <c r="J49" s="10" t="s">
        <v>657</v>
      </c>
      <c r="M49" s="5" t="s">
        <v>458</v>
      </c>
      <c r="N49" s="5"/>
      <c r="R49" s="7">
        <v>20400000</v>
      </c>
      <c r="T49" s="10"/>
      <c r="V49" s="7">
        <v>20056087</v>
      </c>
      <c r="X49" s="10"/>
      <c r="Z49" s="7">
        <v>20400000</v>
      </c>
    </row>
    <row r="50" spans="1:26" ht="15">
      <c r="A50" t="s">
        <v>658</v>
      </c>
      <c r="C50" s="20" t="s">
        <v>659</v>
      </c>
      <c r="D50" s="20"/>
      <c r="G50" s="8" t="s">
        <v>660</v>
      </c>
      <c r="J50" s="10" t="s">
        <v>661</v>
      </c>
      <c r="M50" s="5" t="s">
        <v>425</v>
      </c>
      <c r="N50" s="5"/>
      <c r="R50" s="7">
        <v>6000000</v>
      </c>
      <c r="T50" s="10"/>
      <c r="V50" s="7">
        <v>5913341</v>
      </c>
      <c r="X50" s="10"/>
      <c r="Z50" s="7">
        <v>5987443</v>
      </c>
    </row>
    <row r="51" spans="1:26" ht="15">
      <c r="A51" t="s">
        <v>662</v>
      </c>
      <c r="C51" s="20" t="s">
        <v>663</v>
      </c>
      <c r="D51" s="20"/>
      <c r="G51" s="8" t="s">
        <v>664</v>
      </c>
      <c r="J51" s="10" t="s">
        <v>665</v>
      </c>
      <c r="N51" s="10" t="s">
        <v>10</v>
      </c>
      <c r="R51" s="7">
        <v>481052</v>
      </c>
      <c r="T51" s="10"/>
      <c r="V51" s="7">
        <v>447988</v>
      </c>
      <c r="X51" s="10"/>
      <c r="Z51" s="7">
        <v>481052</v>
      </c>
    </row>
    <row r="52" spans="4:26" ht="15">
      <c r="D52" s="8"/>
      <c r="G52" s="8"/>
      <c r="J52" s="10" t="s">
        <v>666</v>
      </c>
      <c r="K52" t="s">
        <v>483</v>
      </c>
      <c r="N52" s="10"/>
      <c r="R52" s="10"/>
      <c r="T52" s="10"/>
      <c r="V52" s="10"/>
      <c r="X52" s="10"/>
      <c r="Z52" s="10"/>
    </row>
    <row r="53" spans="1:26" ht="15">
      <c r="A53" t="s">
        <v>459</v>
      </c>
      <c r="C53" s="20" t="s">
        <v>460</v>
      </c>
      <c r="D53" s="20"/>
      <c r="G53" s="8" t="s">
        <v>260</v>
      </c>
      <c r="J53" s="10" t="s">
        <v>461</v>
      </c>
      <c r="M53" s="5" t="s">
        <v>458</v>
      </c>
      <c r="N53" s="5"/>
      <c r="R53" s="7">
        <v>48425000</v>
      </c>
      <c r="T53" s="10"/>
      <c r="V53" s="7">
        <v>47496549</v>
      </c>
      <c r="X53" s="10"/>
      <c r="Z53" s="7">
        <v>47456500</v>
      </c>
    </row>
    <row r="54" spans="1:26" ht="15">
      <c r="A54" t="s">
        <v>463</v>
      </c>
      <c r="C54" s="20" t="s">
        <v>464</v>
      </c>
      <c r="D54" s="20"/>
      <c r="G54" s="8" t="s">
        <v>465</v>
      </c>
      <c r="J54" s="10" t="s">
        <v>271</v>
      </c>
      <c r="M54" s="5" t="s">
        <v>302</v>
      </c>
      <c r="N54" s="5"/>
      <c r="R54" s="7">
        <v>15000000</v>
      </c>
      <c r="T54" s="10"/>
      <c r="V54" s="7">
        <v>14710035</v>
      </c>
      <c r="X54" s="10"/>
      <c r="Z54" s="7">
        <v>14700000</v>
      </c>
    </row>
    <row r="55" spans="1:26" ht="15">
      <c r="A55" t="s">
        <v>667</v>
      </c>
      <c r="C55" s="20" t="s">
        <v>668</v>
      </c>
      <c r="D55" s="20"/>
      <c r="G55" s="8" t="s">
        <v>314</v>
      </c>
      <c r="J55" s="10" t="s">
        <v>669</v>
      </c>
      <c r="M55" s="5" t="s">
        <v>670</v>
      </c>
      <c r="N55" s="5"/>
      <c r="R55" s="7">
        <v>76500000</v>
      </c>
      <c r="T55" s="10"/>
      <c r="V55" s="7">
        <v>76500000</v>
      </c>
      <c r="X55" s="10"/>
      <c r="Z55" s="7">
        <v>80904325</v>
      </c>
    </row>
    <row r="56" spans="1:26" ht="15">
      <c r="A56" t="s">
        <v>671</v>
      </c>
      <c r="C56" s="20" t="s">
        <v>672</v>
      </c>
      <c r="D56" s="20"/>
      <c r="G56" s="8" t="s">
        <v>265</v>
      </c>
      <c r="J56" s="10" t="s">
        <v>602</v>
      </c>
      <c r="M56" s="5" t="s">
        <v>603</v>
      </c>
      <c r="N56" s="5"/>
      <c r="R56" s="7">
        <v>19300700</v>
      </c>
      <c r="T56" s="10"/>
      <c r="V56" s="7">
        <v>19246644</v>
      </c>
      <c r="X56" s="10"/>
      <c r="Z56" s="7">
        <v>19107693</v>
      </c>
    </row>
    <row r="57" spans="1:26" ht="15">
      <c r="A57" t="s">
        <v>673</v>
      </c>
      <c r="C57" s="20" t="s">
        <v>672</v>
      </c>
      <c r="D57" s="20"/>
      <c r="G57" s="8" t="s">
        <v>265</v>
      </c>
      <c r="J57" s="10" t="s">
        <v>10</v>
      </c>
      <c r="N57" s="10" t="s">
        <v>10</v>
      </c>
      <c r="R57" s="7">
        <v>4699300</v>
      </c>
      <c r="T57" s="10"/>
      <c r="V57" s="10" t="s">
        <v>10</v>
      </c>
      <c r="X57" s="10"/>
      <c r="Z57" s="13">
        <v>-46993</v>
      </c>
    </row>
    <row r="58" spans="1:26" ht="15">
      <c r="A58" t="s">
        <v>674</v>
      </c>
      <c r="C58" s="20" t="s">
        <v>675</v>
      </c>
      <c r="D58" s="20"/>
      <c r="G58" s="8" t="s">
        <v>265</v>
      </c>
      <c r="J58" s="10" t="s">
        <v>676</v>
      </c>
      <c r="M58" s="5" t="s">
        <v>677</v>
      </c>
      <c r="N58" s="5"/>
      <c r="R58" s="7">
        <v>41666667</v>
      </c>
      <c r="T58" s="10"/>
      <c r="V58" s="7">
        <v>40959198</v>
      </c>
      <c r="X58" s="10"/>
      <c r="Z58" s="7">
        <v>41250000</v>
      </c>
    </row>
    <row r="59" spans="1:26" ht="15">
      <c r="A59" t="s">
        <v>466</v>
      </c>
      <c r="C59" s="20" t="s">
        <v>467</v>
      </c>
      <c r="D59" s="20"/>
      <c r="G59" s="8" t="s">
        <v>468</v>
      </c>
      <c r="J59" s="10" t="s">
        <v>678</v>
      </c>
      <c r="M59" s="5" t="s">
        <v>272</v>
      </c>
      <c r="N59" s="5"/>
      <c r="R59" s="7">
        <v>37000000</v>
      </c>
      <c r="T59" s="10"/>
      <c r="V59" s="7">
        <v>36835458</v>
      </c>
      <c r="X59" s="10"/>
      <c r="Z59" s="7">
        <v>36768750</v>
      </c>
    </row>
    <row r="60" spans="1:26" ht="15">
      <c r="A60" t="s">
        <v>470</v>
      </c>
      <c r="C60" s="20" t="s">
        <v>471</v>
      </c>
      <c r="D60" s="20"/>
      <c r="G60" s="8" t="s">
        <v>349</v>
      </c>
      <c r="J60" s="10" t="s">
        <v>356</v>
      </c>
      <c r="M60" s="5" t="s">
        <v>351</v>
      </c>
      <c r="N60" s="5"/>
      <c r="R60" s="7">
        <v>12500000</v>
      </c>
      <c r="T60" s="10"/>
      <c r="V60" s="7">
        <v>12437500</v>
      </c>
      <c r="X60" s="10"/>
      <c r="Z60" s="7">
        <v>12500000</v>
      </c>
    </row>
    <row r="61" spans="1:26" ht="15">
      <c r="A61" t="s">
        <v>473</v>
      </c>
      <c r="C61" s="20" t="s">
        <v>679</v>
      </c>
      <c r="D61" s="20"/>
      <c r="G61" s="8" t="s">
        <v>475</v>
      </c>
      <c r="J61" s="10" t="s">
        <v>680</v>
      </c>
      <c r="M61" s="5" t="s">
        <v>302</v>
      </c>
      <c r="N61" s="5"/>
      <c r="R61" s="7">
        <v>32000000</v>
      </c>
      <c r="T61" s="10"/>
      <c r="V61" s="7">
        <v>31380959</v>
      </c>
      <c r="X61" s="10"/>
      <c r="Z61" s="7">
        <v>31680000</v>
      </c>
    </row>
    <row r="62" spans="1:26" ht="15">
      <c r="A62" s="1" t="s">
        <v>477</v>
      </c>
      <c r="B62" s="1"/>
      <c r="C62" s="1"/>
      <c r="D62" s="1"/>
      <c r="E62" s="1"/>
      <c r="F62" s="1"/>
      <c r="G62" s="1"/>
      <c r="H62" s="4"/>
      <c r="I62" s="4"/>
      <c r="J62" s="4"/>
      <c r="K62" s="4"/>
      <c r="L62" s="4"/>
      <c r="M62" s="4"/>
      <c r="N62" s="4"/>
      <c r="O62" s="4"/>
      <c r="P62" s="4"/>
      <c r="Q62" s="4"/>
      <c r="R62" s="18"/>
      <c r="S62" s="4"/>
      <c r="T62" s="10"/>
      <c r="V62" s="7">
        <v>385201277</v>
      </c>
      <c r="X62" s="10"/>
      <c r="Z62" s="7">
        <v>391038029</v>
      </c>
    </row>
    <row r="63" spans="1:26" ht="15">
      <c r="A63" s="1" t="s">
        <v>681</v>
      </c>
      <c r="B63" s="1"/>
      <c r="C63" s="1"/>
      <c r="D63" s="1"/>
      <c r="E63" s="1"/>
      <c r="F63" s="1"/>
      <c r="G63" s="1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4"/>
      <c r="T63" s="10"/>
      <c r="V63" s="10"/>
      <c r="X63" s="10"/>
      <c r="Z63" s="10"/>
    </row>
    <row r="64" spans="1:26" ht="15">
      <c r="A64" t="s">
        <v>479</v>
      </c>
      <c r="C64" s="20" t="s">
        <v>480</v>
      </c>
      <c r="D64" s="20"/>
      <c r="G64" s="8" t="s">
        <v>481</v>
      </c>
      <c r="J64" s="10" t="s">
        <v>461</v>
      </c>
      <c r="N64" s="10" t="s">
        <v>10</v>
      </c>
      <c r="R64" s="7">
        <v>13500000</v>
      </c>
      <c r="T64" s="10"/>
      <c r="V64" s="7">
        <v>13230411</v>
      </c>
      <c r="X64" s="10"/>
      <c r="Z64" s="7">
        <v>13230000</v>
      </c>
    </row>
    <row r="65" spans="4:26" ht="15">
      <c r="D65" s="8"/>
      <c r="G65" s="8"/>
      <c r="J65" s="10" t="s">
        <v>482</v>
      </c>
      <c r="K65" t="s">
        <v>483</v>
      </c>
      <c r="N65" s="10"/>
      <c r="R65" s="10"/>
      <c r="T65" s="10"/>
      <c r="V65" s="10"/>
      <c r="X65" s="10"/>
      <c r="Z65" s="10"/>
    </row>
    <row r="66" spans="1:26" ht="15">
      <c r="A66" t="s">
        <v>484</v>
      </c>
      <c r="C66" s="20" t="s">
        <v>485</v>
      </c>
      <c r="D66" s="20"/>
      <c r="G66" s="8" t="s">
        <v>486</v>
      </c>
      <c r="J66" s="10" t="s">
        <v>487</v>
      </c>
      <c r="N66" s="10" t="s">
        <v>10</v>
      </c>
      <c r="R66" s="7">
        <v>35792396</v>
      </c>
      <c r="T66" s="10"/>
      <c r="V66" s="7">
        <v>35386702</v>
      </c>
      <c r="X66" s="10"/>
      <c r="Z66" s="7">
        <v>34897586</v>
      </c>
    </row>
    <row r="67" spans="4:26" ht="15">
      <c r="D67" s="8"/>
      <c r="G67" s="8"/>
      <c r="J67" s="10" t="s">
        <v>682</v>
      </c>
      <c r="K67" t="s">
        <v>483</v>
      </c>
      <c r="N67" s="10"/>
      <c r="R67" s="10"/>
      <c r="T67" s="10"/>
      <c r="V67" s="7">
        <v>48617113</v>
      </c>
      <c r="X67" s="10"/>
      <c r="Z67" s="7">
        <v>48127586</v>
      </c>
    </row>
    <row r="68" spans="1:26" ht="15">
      <c r="A68" s="1" t="s">
        <v>683</v>
      </c>
      <c r="B68" s="1"/>
      <c r="C68" s="1"/>
      <c r="D68" s="1"/>
      <c r="E68" s="1"/>
      <c r="F68" s="1"/>
      <c r="G68" s="1"/>
      <c r="H68" s="4"/>
      <c r="I68" s="4"/>
      <c r="J68" s="4"/>
      <c r="K68" s="4"/>
      <c r="L68" s="4"/>
      <c r="M68" s="4"/>
      <c r="N68" s="4"/>
      <c r="O68" s="4"/>
      <c r="P68" s="4"/>
      <c r="Q68" s="4"/>
      <c r="R68" s="18"/>
      <c r="S68" s="4"/>
      <c r="T68" s="10"/>
      <c r="V68" s="10"/>
      <c r="X68" s="10"/>
      <c r="Z68" s="10"/>
    </row>
    <row r="69" spans="1:26" ht="15">
      <c r="A69" t="s">
        <v>491</v>
      </c>
      <c r="D69" s="8" t="s">
        <v>10</v>
      </c>
      <c r="G69" s="8" t="s">
        <v>265</v>
      </c>
      <c r="J69" s="10" t="s">
        <v>492</v>
      </c>
      <c r="N69" s="10" t="s">
        <v>10</v>
      </c>
      <c r="R69" s="7">
        <v>211</v>
      </c>
      <c r="T69" s="10"/>
      <c r="V69" s="7">
        <v>500000</v>
      </c>
      <c r="X69" s="10"/>
      <c r="Z69" s="7">
        <v>396898</v>
      </c>
    </row>
    <row r="70" spans="1:26" ht="15">
      <c r="A70" t="s">
        <v>578</v>
      </c>
      <c r="D70" s="8" t="s">
        <v>10</v>
      </c>
      <c r="G70" s="8" t="s">
        <v>265</v>
      </c>
      <c r="J70" s="10" t="s">
        <v>10</v>
      </c>
      <c r="N70" s="10" t="s">
        <v>10</v>
      </c>
      <c r="R70" s="7">
        <v>36450</v>
      </c>
      <c r="T70" s="10"/>
      <c r="V70" s="7">
        <v>546750</v>
      </c>
      <c r="X70" s="10"/>
      <c r="Z70" s="7">
        <v>565339</v>
      </c>
    </row>
    <row r="71" spans="1:26" ht="15">
      <c r="A71" t="s">
        <v>579</v>
      </c>
      <c r="D71" s="8"/>
      <c r="G71" s="8"/>
      <c r="J71" s="10"/>
      <c r="N71" s="10"/>
      <c r="R71" s="10"/>
      <c r="T71" s="10"/>
      <c r="V71" s="10"/>
      <c r="X71" s="10"/>
      <c r="Z71" s="10"/>
    </row>
    <row r="72" spans="1:26" ht="15">
      <c r="A72" t="s">
        <v>493</v>
      </c>
      <c r="D72" s="8" t="s">
        <v>10</v>
      </c>
      <c r="G72" s="8" t="s">
        <v>349</v>
      </c>
      <c r="J72" s="10" t="s">
        <v>10</v>
      </c>
      <c r="N72" s="10" t="s">
        <v>10</v>
      </c>
      <c r="R72" s="7">
        <v>556000</v>
      </c>
      <c r="T72" s="10"/>
      <c r="V72" s="7">
        <v>64277</v>
      </c>
      <c r="X72" s="10"/>
      <c r="Z72" s="7">
        <v>64277</v>
      </c>
    </row>
    <row r="73" spans="1:26" ht="15">
      <c r="A73" t="s">
        <v>494</v>
      </c>
      <c r="D73" s="8" t="s">
        <v>10</v>
      </c>
      <c r="G73" s="8" t="s">
        <v>349</v>
      </c>
      <c r="J73" s="10" t="s">
        <v>10</v>
      </c>
      <c r="N73" s="10" t="s">
        <v>10</v>
      </c>
      <c r="R73" s="7">
        <v>556000</v>
      </c>
      <c r="T73" s="10"/>
      <c r="V73" s="7">
        <v>491723</v>
      </c>
      <c r="X73" s="10"/>
      <c r="Z73" s="7">
        <v>491723</v>
      </c>
    </row>
    <row r="74" spans="1:26" ht="15">
      <c r="A74" t="s">
        <v>684</v>
      </c>
      <c r="D74" s="8" t="s">
        <v>10</v>
      </c>
      <c r="G74" s="8" t="s">
        <v>456</v>
      </c>
      <c r="J74" s="10" t="s">
        <v>569</v>
      </c>
      <c r="N74" s="10" t="s">
        <v>10</v>
      </c>
      <c r="R74" s="7">
        <v>3591</v>
      </c>
      <c r="T74" s="10"/>
      <c r="V74" s="10" t="s">
        <v>10</v>
      </c>
      <c r="X74" s="10"/>
      <c r="Z74" s="7">
        <v>25771</v>
      </c>
    </row>
    <row r="75" spans="1:26" ht="15">
      <c r="A75" s="4" t="s">
        <v>498</v>
      </c>
      <c r="D75" s="8"/>
      <c r="G75" s="8"/>
      <c r="J75" s="10"/>
      <c r="N75" s="10"/>
      <c r="R75" s="10"/>
      <c r="T75" s="10"/>
      <c r="V75" s="7">
        <v>1602750</v>
      </c>
      <c r="X75" s="10"/>
      <c r="Z75" s="7">
        <v>1544008</v>
      </c>
    </row>
  </sheetData>
  <sheetProtection selectLockedCells="1" selectUnlockedCells="1"/>
  <mergeCells count="108">
    <mergeCell ref="A2:F2"/>
    <mergeCell ref="C4:D4"/>
    <mergeCell ref="I4:J4"/>
    <mergeCell ref="M4:N4"/>
    <mergeCell ref="Q4:R4"/>
    <mergeCell ref="U4:V4"/>
    <mergeCell ref="Y4:Z4"/>
    <mergeCell ref="A5:G5"/>
    <mergeCell ref="A6:G6"/>
    <mergeCell ref="C7:D7"/>
    <mergeCell ref="M7:N7"/>
    <mergeCell ref="U7:V7"/>
    <mergeCell ref="Y7:Z7"/>
    <mergeCell ref="C8:D8"/>
    <mergeCell ref="C9:D9"/>
    <mergeCell ref="M9:N9"/>
    <mergeCell ref="C10:D10"/>
    <mergeCell ref="M10:N10"/>
    <mergeCell ref="C11:D11"/>
    <mergeCell ref="M11:N11"/>
    <mergeCell ref="C12:D12"/>
    <mergeCell ref="M12:N12"/>
    <mergeCell ref="C13:D13"/>
    <mergeCell ref="M13:N13"/>
    <mergeCell ref="C14:D14"/>
    <mergeCell ref="M14:N14"/>
    <mergeCell ref="C15:D15"/>
    <mergeCell ref="M15:N15"/>
    <mergeCell ref="C16:D16"/>
    <mergeCell ref="C17:D17"/>
    <mergeCell ref="M17:N17"/>
    <mergeCell ref="C18:D18"/>
    <mergeCell ref="C19:D19"/>
    <mergeCell ref="C20:D20"/>
    <mergeCell ref="M20:N20"/>
    <mergeCell ref="C21:D21"/>
    <mergeCell ref="M21:N21"/>
    <mergeCell ref="C22:D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C28:D28"/>
    <mergeCell ref="M28:N28"/>
    <mergeCell ref="C29:D29"/>
    <mergeCell ref="M29:N29"/>
    <mergeCell ref="C30:D30"/>
    <mergeCell ref="C31:D31"/>
    <mergeCell ref="M31:N31"/>
    <mergeCell ref="C32:D32"/>
    <mergeCell ref="C33:D33"/>
    <mergeCell ref="M33:N33"/>
    <mergeCell ref="C34:D34"/>
    <mergeCell ref="C35:D35"/>
    <mergeCell ref="M35:N35"/>
    <mergeCell ref="C36:D36"/>
    <mergeCell ref="C37:D37"/>
    <mergeCell ref="C38:D38"/>
    <mergeCell ref="M38:N38"/>
    <mergeCell ref="C39:D39"/>
    <mergeCell ref="M39:N39"/>
    <mergeCell ref="C40:D40"/>
    <mergeCell ref="C41:D41"/>
    <mergeCell ref="M41:N41"/>
    <mergeCell ref="C42:D42"/>
    <mergeCell ref="M42:N42"/>
    <mergeCell ref="C43:D43"/>
    <mergeCell ref="M43:N43"/>
    <mergeCell ref="A44:G44"/>
    <mergeCell ref="A45:G45"/>
    <mergeCell ref="C46:D46"/>
    <mergeCell ref="M46:N46"/>
    <mergeCell ref="C47:D47"/>
    <mergeCell ref="M47:N47"/>
    <mergeCell ref="C48:D48"/>
    <mergeCell ref="M48:N48"/>
    <mergeCell ref="C49:D49"/>
    <mergeCell ref="M49:N49"/>
    <mergeCell ref="C50:D50"/>
    <mergeCell ref="M50:N50"/>
    <mergeCell ref="C51:D51"/>
    <mergeCell ref="C53:D53"/>
    <mergeCell ref="M53:N53"/>
    <mergeCell ref="C54:D54"/>
    <mergeCell ref="M54:N54"/>
    <mergeCell ref="C55:D55"/>
    <mergeCell ref="M55:N55"/>
    <mergeCell ref="C56:D56"/>
    <mergeCell ref="M56:N56"/>
    <mergeCell ref="C57:D57"/>
    <mergeCell ref="C58:D58"/>
    <mergeCell ref="M58:N58"/>
    <mergeCell ref="C59:D59"/>
    <mergeCell ref="M59:N59"/>
    <mergeCell ref="C60:D60"/>
    <mergeCell ref="M60:N60"/>
    <mergeCell ref="C61:D61"/>
    <mergeCell ref="M61:N61"/>
    <mergeCell ref="A62:G62"/>
    <mergeCell ref="A63:G63"/>
    <mergeCell ref="C64:D64"/>
    <mergeCell ref="C66:D66"/>
    <mergeCell ref="A68:G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Z5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1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4" spans="1:26" ht="15" customHeight="1">
      <c r="A4" s="4" t="s">
        <v>236</v>
      </c>
      <c r="B4" s="2"/>
      <c r="C4" s="3" t="s">
        <v>237</v>
      </c>
      <c r="D4" s="3"/>
      <c r="E4" s="4"/>
      <c r="F4" s="2"/>
      <c r="G4" s="2" t="s">
        <v>238</v>
      </c>
      <c r="H4" s="2"/>
      <c r="I4" s="3" t="s">
        <v>239</v>
      </c>
      <c r="J4" s="3"/>
      <c r="K4" s="4"/>
      <c r="L4" s="2"/>
      <c r="M4" s="3" t="s">
        <v>240</v>
      </c>
      <c r="N4" s="3"/>
      <c r="P4" s="2"/>
      <c r="Q4" s="3" t="s">
        <v>241</v>
      </c>
      <c r="R4" s="3"/>
      <c r="S4" s="4"/>
      <c r="T4" s="2"/>
      <c r="U4" s="3" t="s">
        <v>242</v>
      </c>
      <c r="V4" s="3"/>
      <c r="W4" s="4"/>
      <c r="X4" s="2"/>
      <c r="Y4" s="3" t="s">
        <v>685</v>
      </c>
      <c r="Z4" s="3"/>
    </row>
    <row r="5" spans="1:26" ht="15">
      <c r="A5" s="1" t="s">
        <v>686</v>
      </c>
      <c r="B5" s="1"/>
      <c r="C5" s="1"/>
      <c r="D5" s="1"/>
      <c r="E5" s="1"/>
      <c r="F5" s="1"/>
      <c r="G5" s="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V5" s="10"/>
      <c r="Z5" s="10"/>
    </row>
    <row r="6" spans="1:26" ht="15">
      <c r="A6" t="s">
        <v>504</v>
      </c>
      <c r="C6" s="20" t="s">
        <v>505</v>
      </c>
      <c r="D6" s="20"/>
      <c r="G6" s="8" t="s">
        <v>265</v>
      </c>
      <c r="J6" s="10" t="s">
        <v>10</v>
      </c>
      <c r="N6" s="10" t="s">
        <v>10</v>
      </c>
      <c r="R6" s="7">
        <v>753</v>
      </c>
      <c r="T6" s="10"/>
      <c r="U6" s="5" t="s">
        <v>88</v>
      </c>
      <c r="V6" s="5"/>
      <c r="X6" s="10"/>
      <c r="Y6" s="5" t="s">
        <v>88</v>
      </c>
      <c r="Z6" s="5"/>
    </row>
    <row r="7" spans="1:26" ht="15">
      <c r="A7" t="s">
        <v>507</v>
      </c>
      <c r="C7" s="20" t="s">
        <v>508</v>
      </c>
      <c r="D7" s="20"/>
      <c r="G7" s="8" t="s">
        <v>412</v>
      </c>
      <c r="J7" s="10" t="s">
        <v>10</v>
      </c>
      <c r="N7" s="10" t="s">
        <v>10</v>
      </c>
      <c r="R7" s="7">
        <v>933</v>
      </c>
      <c r="T7" s="10"/>
      <c r="V7" s="7">
        <v>586975</v>
      </c>
      <c r="X7" s="10"/>
      <c r="Z7" s="7">
        <v>1651653</v>
      </c>
    </row>
    <row r="8" spans="1:26" ht="15">
      <c r="A8" t="s">
        <v>509</v>
      </c>
      <c r="D8" s="8" t="s">
        <v>10</v>
      </c>
      <c r="G8" s="8" t="s">
        <v>510</v>
      </c>
      <c r="J8" s="10" t="s">
        <v>10</v>
      </c>
      <c r="N8" s="10" t="s">
        <v>10</v>
      </c>
      <c r="R8" s="7">
        <v>1333330</v>
      </c>
      <c r="T8" s="10"/>
      <c r="V8" s="7">
        <v>3000000</v>
      </c>
      <c r="X8" s="10"/>
      <c r="Z8" s="10" t="s">
        <v>10</v>
      </c>
    </row>
    <row r="9" spans="1:26" ht="15">
      <c r="A9" t="s">
        <v>687</v>
      </c>
      <c r="D9" s="8" t="s">
        <v>10</v>
      </c>
      <c r="G9" s="8" t="s">
        <v>664</v>
      </c>
      <c r="J9" s="10" t="s">
        <v>10</v>
      </c>
      <c r="N9" s="10" t="s">
        <v>10</v>
      </c>
      <c r="R9" s="10" t="s">
        <v>10</v>
      </c>
      <c r="T9" s="13">
        <v>-13</v>
      </c>
      <c r="V9" s="7">
        <v>5411024</v>
      </c>
      <c r="X9" s="10"/>
      <c r="Z9" s="7">
        <v>2776777</v>
      </c>
    </row>
    <row r="10" spans="1:26" ht="15">
      <c r="A10" t="s">
        <v>688</v>
      </c>
      <c r="D10" s="8"/>
      <c r="G10" s="8"/>
      <c r="J10" s="10"/>
      <c r="N10" s="10"/>
      <c r="R10" s="10"/>
      <c r="T10" s="10"/>
      <c r="V10" s="10"/>
      <c r="X10" s="10"/>
      <c r="Z10" s="10"/>
    </row>
    <row r="11" spans="1:26" ht="15">
      <c r="A11" t="s">
        <v>511</v>
      </c>
      <c r="D11" s="8" t="s">
        <v>10</v>
      </c>
      <c r="G11" s="8" t="s">
        <v>486</v>
      </c>
      <c r="J11" s="10" t="s">
        <v>10</v>
      </c>
      <c r="N11" s="10" t="s">
        <v>10</v>
      </c>
      <c r="R11" s="7">
        <v>33901</v>
      </c>
      <c r="T11" s="10"/>
      <c r="V11" s="7">
        <v>2852080</v>
      </c>
      <c r="X11" s="10"/>
      <c r="Z11" s="7">
        <v>1186539</v>
      </c>
    </row>
    <row r="12" spans="1:26" ht="15">
      <c r="A12" t="s">
        <v>512</v>
      </c>
      <c r="D12" s="8" t="s">
        <v>10</v>
      </c>
      <c r="G12" s="8" t="s">
        <v>349</v>
      </c>
      <c r="J12" s="10" t="s">
        <v>10</v>
      </c>
      <c r="N12" s="10" t="s">
        <v>10</v>
      </c>
      <c r="R12" s="7">
        <v>84000</v>
      </c>
      <c r="T12" s="10"/>
      <c r="V12" s="7">
        <v>840004</v>
      </c>
      <c r="X12" s="10"/>
      <c r="Z12" s="7">
        <v>957866</v>
      </c>
    </row>
    <row r="13" spans="1:26" ht="15">
      <c r="A13" t="s">
        <v>689</v>
      </c>
      <c r="D13" s="8"/>
      <c r="G13" s="8"/>
      <c r="J13" s="10"/>
      <c r="N13" s="10"/>
      <c r="R13" s="10"/>
      <c r="T13" s="10"/>
      <c r="V13" s="10"/>
      <c r="X13" s="10"/>
      <c r="Z13" s="10"/>
    </row>
    <row r="14" spans="1:26" ht="15">
      <c r="A14" t="s">
        <v>578</v>
      </c>
      <c r="D14" s="8" t="s">
        <v>10</v>
      </c>
      <c r="G14" s="8" t="s">
        <v>265</v>
      </c>
      <c r="J14" s="10" t="s">
        <v>10</v>
      </c>
      <c r="N14" s="10" t="s">
        <v>10</v>
      </c>
      <c r="R14" s="7">
        <v>333333</v>
      </c>
      <c r="T14" s="10"/>
      <c r="V14" s="7">
        <v>5000000</v>
      </c>
      <c r="X14" s="10"/>
      <c r="Z14" s="7">
        <v>5000000</v>
      </c>
    </row>
    <row r="15" spans="1:26" ht="15">
      <c r="A15" t="s">
        <v>579</v>
      </c>
      <c r="D15" s="8"/>
      <c r="G15" s="8"/>
      <c r="J15" s="10"/>
      <c r="N15" s="10"/>
      <c r="R15" s="10"/>
      <c r="T15" s="10"/>
      <c r="V15" s="10"/>
      <c r="X15" s="10"/>
      <c r="Z15" s="10"/>
    </row>
    <row r="16" spans="1:26" ht="15">
      <c r="A16" t="s">
        <v>514</v>
      </c>
      <c r="D16" s="8" t="s">
        <v>10</v>
      </c>
      <c r="G16" s="8" t="s">
        <v>515</v>
      </c>
      <c r="J16" s="10" t="s">
        <v>10</v>
      </c>
      <c r="N16" s="10" t="s">
        <v>10</v>
      </c>
      <c r="R16" s="7">
        <v>100000</v>
      </c>
      <c r="T16" s="10"/>
      <c r="V16" s="7">
        <v>1000000</v>
      </c>
      <c r="X16" s="10"/>
      <c r="Z16" s="7">
        <v>1245827</v>
      </c>
    </row>
    <row r="17" spans="1:26" ht="15">
      <c r="A17" t="s">
        <v>516</v>
      </c>
      <c r="D17" s="8"/>
      <c r="G17" s="8"/>
      <c r="J17" s="10"/>
      <c r="N17" s="10"/>
      <c r="R17" s="10"/>
      <c r="T17" s="10"/>
      <c r="V17" s="10"/>
      <c r="X17" s="10"/>
      <c r="Z17" s="10"/>
    </row>
    <row r="18" spans="1:26" ht="15">
      <c r="A18" t="s">
        <v>517</v>
      </c>
      <c r="D18" s="8" t="s">
        <v>10</v>
      </c>
      <c r="G18" s="8" t="s">
        <v>481</v>
      </c>
      <c r="J18" s="10" t="s">
        <v>10</v>
      </c>
      <c r="N18" s="10" t="s">
        <v>10</v>
      </c>
      <c r="R18" s="7">
        <v>2250000</v>
      </c>
      <c r="T18" s="10"/>
      <c r="V18" s="7">
        <v>2250000</v>
      </c>
      <c r="X18" s="10"/>
      <c r="Z18" s="7">
        <v>2250000</v>
      </c>
    </row>
    <row r="19" spans="1:26" ht="15">
      <c r="A19" t="s">
        <v>518</v>
      </c>
      <c r="D19" s="8"/>
      <c r="G19" s="8"/>
      <c r="J19" s="10"/>
      <c r="N19" s="10"/>
      <c r="R19" s="10"/>
      <c r="T19" s="10"/>
      <c r="V19" s="10"/>
      <c r="X19" s="10"/>
      <c r="Z19" s="10"/>
    </row>
    <row r="20" spans="1:26" ht="15">
      <c r="A20" t="s">
        <v>519</v>
      </c>
      <c r="D20" s="8" t="s">
        <v>10</v>
      </c>
      <c r="G20" s="8" t="s">
        <v>341</v>
      </c>
      <c r="J20" s="10" t="s">
        <v>10</v>
      </c>
      <c r="N20" s="10" t="s">
        <v>10</v>
      </c>
      <c r="R20" s="7">
        <v>3449</v>
      </c>
      <c r="T20" s="10"/>
      <c r="V20" s="7">
        <v>3448658</v>
      </c>
      <c r="X20" s="10"/>
      <c r="Z20" s="7">
        <v>4165759</v>
      </c>
    </row>
    <row r="21" spans="1:26" ht="15">
      <c r="A21" t="s">
        <v>520</v>
      </c>
      <c r="D21" s="8" t="s">
        <v>10</v>
      </c>
      <c r="G21" s="8" t="s">
        <v>468</v>
      </c>
      <c r="J21" s="10" t="s">
        <v>10</v>
      </c>
      <c r="N21" s="10" t="s">
        <v>10</v>
      </c>
      <c r="R21" s="7">
        <v>80</v>
      </c>
      <c r="T21" s="10"/>
      <c r="V21" s="7">
        <v>800000</v>
      </c>
      <c r="X21" s="10"/>
      <c r="Z21" s="7">
        <v>1049378</v>
      </c>
    </row>
    <row r="22" spans="1:26" ht="15">
      <c r="A22" t="s">
        <v>521</v>
      </c>
      <c r="D22" s="8" t="s">
        <v>10</v>
      </c>
      <c r="G22" s="8" t="s">
        <v>254</v>
      </c>
      <c r="J22" s="10" t="s">
        <v>10</v>
      </c>
      <c r="N22" s="10" t="s">
        <v>10</v>
      </c>
      <c r="R22" s="7">
        <v>4277</v>
      </c>
      <c r="T22" s="10"/>
      <c r="V22" s="7">
        <v>217635</v>
      </c>
      <c r="X22" s="10"/>
      <c r="Z22" s="7">
        <v>1147011</v>
      </c>
    </row>
    <row r="23" spans="1:26" ht="15">
      <c r="A23" t="s">
        <v>690</v>
      </c>
      <c r="D23" s="8" t="s">
        <v>10</v>
      </c>
      <c r="G23" s="8" t="s">
        <v>349</v>
      </c>
      <c r="J23" s="10" t="s">
        <v>10</v>
      </c>
      <c r="N23" s="10" t="s">
        <v>10</v>
      </c>
      <c r="R23" s="7">
        <v>15000</v>
      </c>
      <c r="T23" s="10"/>
      <c r="V23" s="7">
        <v>1500000</v>
      </c>
      <c r="X23" s="10"/>
      <c r="Z23" s="7">
        <v>1500000</v>
      </c>
    </row>
    <row r="24" spans="1:26" ht="15">
      <c r="A24" t="s">
        <v>684</v>
      </c>
      <c r="D24" s="8" t="s">
        <v>10</v>
      </c>
      <c r="G24" s="8" t="s">
        <v>456</v>
      </c>
      <c r="J24" s="10" t="s">
        <v>10</v>
      </c>
      <c r="N24" s="10" t="s">
        <v>10</v>
      </c>
      <c r="R24" s="7">
        <v>388378</v>
      </c>
      <c r="T24" s="10"/>
      <c r="V24" s="10" t="s">
        <v>10</v>
      </c>
      <c r="X24" s="10"/>
      <c r="Z24" s="7">
        <v>2787265</v>
      </c>
    </row>
    <row r="25" spans="1:26" ht="15">
      <c r="A25" t="s">
        <v>529</v>
      </c>
      <c r="D25" s="8" t="s">
        <v>10</v>
      </c>
      <c r="G25" s="8" t="s">
        <v>456</v>
      </c>
      <c r="J25" s="10" t="s">
        <v>10</v>
      </c>
      <c r="N25" s="10" t="s">
        <v>10</v>
      </c>
      <c r="R25" s="7">
        <v>181495</v>
      </c>
      <c r="T25" s="10"/>
      <c r="V25" s="7">
        <v>2040000</v>
      </c>
      <c r="X25" s="10"/>
      <c r="Z25" s="7">
        <v>2167874</v>
      </c>
    </row>
    <row r="26" spans="1:26" ht="15">
      <c r="A26" t="s">
        <v>530</v>
      </c>
      <c r="D26" s="8" t="s">
        <v>10</v>
      </c>
      <c r="G26" s="8" t="s">
        <v>265</v>
      </c>
      <c r="J26" s="10" t="s">
        <v>10</v>
      </c>
      <c r="N26" s="10" t="s">
        <v>10</v>
      </c>
      <c r="R26" s="7">
        <v>204985</v>
      </c>
      <c r="T26" s="10"/>
      <c r="V26" s="7">
        <v>2049849</v>
      </c>
      <c r="X26" s="10"/>
      <c r="Z26" s="7">
        <v>3654472</v>
      </c>
    </row>
    <row r="27" spans="1:26" ht="15">
      <c r="A27" t="s">
        <v>531</v>
      </c>
      <c r="D27" s="8" t="s">
        <v>10</v>
      </c>
      <c r="G27" s="8" t="s">
        <v>431</v>
      </c>
      <c r="J27" s="10" t="s">
        <v>10</v>
      </c>
      <c r="N27" s="10" t="s">
        <v>10</v>
      </c>
      <c r="R27" s="7">
        <v>1906433</v>
      </c>
      <c r="T27" s="10"/>
      <c r="V27" s="7">
        <v>1906433</v>
      </c>
      <c r="X27" s="10"/>
      <c r="Z27" s="7">
        <v>1906433</v>
      </c>
    </row>
    <row r="28" spans="1:26" ht="15">
      <c r="A28" t="s">
        <v>532</v>
      </c>
      <c r="D28" s="8"/>
      <c r="G28" s="8"/>
      <c r="J28" s="10"/>
      <c r="N28" s="10"/>
      <c r="R28" s="10"/>
      <c r="T28" s="10"/>
      <c r="V28" s="10"/>
      <c r="X28" s="10"/>
      <c r="Z28" s="10"/>
    </row>
    <row r="29" spans="1:26" ht="15">
      <c r="A29" t="s">
        <v>533</v>
      </c>
      <c r="D29" s="8" t="s">
        <v>10</v>
      </c>
      <c r="G29" s="8" t="s">
        <v>265</v>
      </c>
      <c r="J29" s="10" t="s">
        <v>10</v>
      </c>
      <c r="N29" s="10" t="s">
        <v>10</v>
      </c>
      <c r="R29" s="7">
        <v>252014</v>
      </c>
      <c r="T29" s="10"/>
      <c r="V29" s="7">
        <v>2265639</v>
      </c>
      <c r="X29" s="10"/>
      <c r="Z29" s="7">
        <v>841727</v>
      </c>
    </row>
    <row r="30" spans="1:26" ht="15">
      <c r="A30" t="s">
        <v>691</v>
      </c>
      <c r="D30" s="8" t="s">
        <v>10</v>
      </c>
      <c r="G30" s="8" t="s">
        <v>481</v>
      </c>
      <c r="J30" s="10" t="s">
        <v>10</v>
      </c>
      <c r="N30" s="10" t="s">
        <v>10</v>
      </c>
      <c r="R30" s="7">
        <v>19</v>
      </c>
      <c r="T30" s="10"/>
      <c r="V30" s="7">
        <v>493280</v>
      </c>
      <c r="X30" s="10"/>
      <c r="Z30" s="7">
        <v>522889</v>
      </c>
    </row>
    <row r="31" spans="1:26" ht="15">
      <c r="A31" t="s">
        <v>535</v>
      </c>
      <c r="D31" s="8" t="s">
        <v>10</v>
      </c>
      <c r="G31" s="8" t="s">
        <v>486</v>
      </c>
      <c r="J31" s="10" t="s">
        <v>10</v>
      </c>
      <c r="N31" s="10" t="s">
        <v>10</v>
      </c>
      <c r="R31" s="7">
        <v>1148703</v>
      </c>
      <c r="T31" s="10"/>
      <c r="V31" s="7">
        <v>1158703</v>
      </c>
      <c r="X31" s="10"/>
      <c r="Z31" s="7">
        <v>672195</v>
      </c>
    </row>
    <row r="32" spans="1:26" ht="15">
      <c r="A32" t="s">
        <v>538</v>
      </c>
      <c r="D32" s="8" t="s">
        <v>10</v>
      </c>
      <c r="G32" s="8" t="s">
        <v>355</v>
      </c>
      <c r="J32" s="10" t="s">
        <v>10</v>
      </c>
      <c r="N32" s="10" t="s">
        <v>10</v>
      </c>
      <c r="R32" s="7">
        <v>1500</v>
      </c>
      <c r="T32" s="10"/>
      <c r="V32" s="7">
        <v>1500000</v>
      </c>
      <c r="X32" s="10"/>
      <c r="Z32" s="7">
        <v>1500000</v>
      </c>
    </row>
    <row r="33" spans="1:26" ht="15">
      <c r="A33" t="s">
        <v>539</v>
      </c>
      <c r="D33" s="8"/>
      <c r="G33" s="8"/>
      <c r="J33" s="10"/>
      <c r="N33" s="10"/>
      <c r="R33" s="10"/>
      <c r="T33" s="10"/>
      <c r="V33" s="10"/>
      <c r="X33" s="10"/>
      <c r="Z33" s="10"/>
    </row>
    <row r="34" spans="1:26" ht="15">
      <c r="A34" t="s">
        <v>538</v>
      </c>
      <c r="D34" s="8" t="s">
        <v>10</v>
      </c>
      <c r="G34" s="8" t="s">
        <v>355</v>
      </c>
      <c r="J34" s="10" t="s">
        <v>10</v>
      </c>
      <c r="N34" s="10" t="s">
        <v>10</v>
      </c>
      <c r="R34" s="7">
        <v>1500</v>
      </c>
      <c r="T34" s="10"/>
      <c r="V34" s="10" t="s">
        <v>10</v>
      </c>
      <c r="X34" s="10"/>
      <c r="Z34" s="10" t="s">
        <v>10</v>
      </c>
    </row>
    <row r="35" spans="1:26" ht="15">
      <c r="A35" t="s">
        <v>540</v>
      </c>
      <c r="D35" s="8"/>
      <c r="G35" s="8"/>
      <c r="J35" s="10"/>
      <c r="N35" s="10"/>
      <c r="R35" s="10"/>
      <c r="T35" s="10"/>
      <c r="V35" s="10"/>
      <c r="X35" s="10"/>
      <c r="Z35" s="10"/>
    </row>
    <row r="36" spans="1:26" ht="15">
      <c r="A36" t="s">
        <v>544</v>
      </c>
      <c r="D36" s="8"/>
      <c r="G36" s="8" t="s">
        <v>248</v>
      </c>
      <c r="J36" s="10" t="s">
        <v>10</v>
      </c>
      <c r="N36" s="10" t="s">
        <v>10</v>
      </c>
      <c r="R36" s="7">
        <v>628571</v>
      </c>
      <c r="T36" s="10"/>
      <c r="V36" s="7">
        <v>628571</v>
      </c>
      <c r="X36" s="10"/>
      <c r="Z36" s="7">
        <v>1181714</v>
      </c>
    </row>
    <row r="37" spans="1:26" ht="15">
      <c r="A37" t="s">
        <v>545</v>
      </c>
      <c r="D37" s="8"/>
      <c r="G37" s="8"/>
      <c r="J37" s="10"/>
      <c r="N37" s="10"/>
      <c r="R37" s="10"/>
      <c r="T37" s="10"/>
      <c r="V37" s="10"/>
      <c r="X37" s="10"/>
      <c r="Z37" s="10"/>
    </row>
    <row r="38" spans="1:26" ht="15">
      <c r="A38" t="s">
        <v>546</v>
      </c>
      <c r="D38" s="8"/>
      <c r="G38" s="8" t="s">
        <v>475</v>
      </c>
      <c r="J38" s="10"/>
      <c r="N38" s="10"/>
      <c r="R38" s="7">
        <v>3200000</v>
      </c>
      <c r="T38" s="10"/>
      <c r="V38" s="7">
        <v>3200000</v>
      </c>
      <c r="X38" s="10"/>
      <c r="Z38" s="7">
        <v>4513118</v>
      </c>
    </row>
    <row r="39" spans="1:26" ht="15">
      <c r="A39" t="s">
        <v>547</v>
      </c>
      <c r="D39" s="8"/>
      <c r="G39" s="8"/>
      <c r="J39" s="10"/>
      <c r="N39" s="10"/>
      <c r="R39" s="10"/>
      <c r="T39" s="10"/>
      <c r="V39" s="10"/>
      <c r="X39" s="10"/>
      <c r="Z39" s="10"/>
    </row>
    <row r="40" spans="1:26" ht="15">
      <c r="A40" t="s">
        <v>548</v>
      </c>
      <c r="D40" s="8" t="s">
        <v>10</v>
      </c>
      <c r="G40" s="8" t="s">
        <v>296</v>
      </c>
      <c r="J40" s="10" t="s">
        <v>10</v>
      </c>
      <c r="N40" s="10" t="s">
        <v>10</v>
      </c>
      <c r="R40" s="7">
        <v>856</v>
      </c>
      <c r="T40" s="10"/>
      <c r="V40" s="7">
        <v>855515</v>
      </c>
      <c r="X40" s="10"/>
      <c r="Z40" s="7">
        <v>1035599</v>
      </c>
    </row>
    <row r="41" spans="1:26" ht="15">
      <c r="A41" t="s">
        <v>549</v>
      </c>
      <c r="D41" s="8"/>
      <c r="G41" s="8"/>
      <c r="J41" s="10"/>
      <c r="N41" s="10"/>
      <c r="R41" s="10"/>
      <c r="T41" s="10"/>
      <c r="V41" s="10"/>
      <c r="X41" s="10"/>
      <c r="Z41" s="10"/>
    </row>
    <row r="42" spans="1:26" ht="15">
      <c r="A42" s="1" t="s">
        <v>550</v>
      </c>
      <c r="B42" s="1"/>
      <c r="C42" s="1"/>
      <c r="D42" s="1"/>
      <c r="E42" s="1"/>
      <c r="F42" s="1"/>
      <c r="G42" s="1"/>
      <c r="H42" s="4"/>
      <c r="I42" s="4"/>
      <c r="J42" s="4"/>
      <c r="K42" s="4"/>
      <c r="L42" s="4"/>
      <c r="M42" s="4"/>
      <c r="N42" s="4"/>
      <c r="O42" s="4"/>
      <c r="P42" s="4"/>
      <c r="Q42" s="4"/>
      <c r="R42" s="18"/>
      <c r="S42" s="4"/>
      <c r="T42" s="10"/>
      <c r="V42" s="7">
        <v>43004366</v>
      </c>
      <c r="X42" s="10"/>
      <c r="Z42" s="7">
        <v>43714096</v>
      </c>
    </row>
    <row r="43" spans="1:26" ht="15">
      <c r="A43" s="1" t="s">
        <v>551</v>
      </c>
      <c r="B43" s="1"/>
      <c r="C43" s="1"/>
      <c r="D43" s="1"/>
      <c r="E43" s="1"/>
      <c r="F43" s="1"/>
      <c r="G43" s="1"/>
      <c r="H43" s="4"/>
      <c r="I43" s="4"/>
      <c r="J43" s="4"/>
      <c r="K43" s="4"/>
      <c r="L43" s="4"/>
      <c r="M43" s="4"/>
      <c r="N43" s="4"/>
      <c r="O43" s="4"/>
      <c r="P43" s="4"/>
      <c r="Q43" s="4"/>
      <c r="R43" s="18"/>
      <c r="S43" s="4"/>
      <c r="T43" s="10"/>
      <c r="V43" s="7">
        <v>896720950</v>
      </c>
      <c r="X43" s="10"/>
      <c r="Z43" s="7">
        <v>905271258</v>
      </c>
    </row>
    <row r="44" spans="1:26" ht="15">
      <c r="A44" s="1" t="s">
        <v>692</v>
      </c>
      <c r="B44" s="1"/>
      <c r="C44" s="1"/>
      <c r="D44" s="1"/>
      <c r="E44" s="1"/>
      <c r="F44" s="1"/>
      <c r="G44" s="1"/>
      <c r="H44" s="4"/>
      <c r="I44" s="4"/>
      <c r="J44" s="4"/>
      <c r="K44" s="4"/>
      <c r="L44" s="4"/>
      <c r="M44" s="4"/>
      <c r="N44" s="4"/>
      <c r="O44" s="4"/>
      <c r="P44" s="4"/>
      <c r="Q44" s="4"/>
      <c r="R44" s="18"/>
      <c r="S44" s="4"/>
      <c r="T44" s="10"/>
      <c r="V44" s="10"/>
      <c r="X44" s="10"/>
      <c r="Z44" s="10"/>
    </row>
    <row r="45" spans="1:26" ht="15">
      <c r="A45" s="1" t="s">
        <v>693</v>
      </c>
      <c r="B45" s="1"/>
      <c r="C45" s="1"/>
      <c r="D45" s="1"/>
      <c r="E45" s="1"/>
      <c r="F45" s="1"/>
      <c r="G45" s="1"/>
      <c r="H45" s="4"/>
      <c r="I45" s="4"/>
      <c r="J45" s="4"/>
      <c r="K45" s="4"/>
      <c r="L45" s="4"/>
      <c r="M45" s="4"/>
      <c r="N45" s="4"/>
      <c r="O45" s="4"/>
      <c r="P45" s="4"/>
      <c r="Q45" s="4"/>
      <c r="R45" s="18"/>
      <c r="S45" s="4"/>
      <c r="T45" s="10"/>
      <c r="V45" s="10"/>
      <c r="X45" s="10"/>
      <c r="Z45" s="10"/>
    </row>
    <row r="46" spans="1:26" ht="15">
      <c r="A46" t="s">
        <v>694</v>
      </c>
      <c r="C46" s="20" t="s">
        <v>695</v>
      </c>
      <c r="D46" s="20"/>
      <c r="G46" s="8" t="s">
        <v>542</v>
      </c>
      <c r="J46" s="10" t="s">
        <v>696</v>
      </c>
      <c r="M46" s="5" t="s">
        <v>697</v>
      </c>
      <c r="N46" s="5"/>
      <c r="R46" s="7">
        <v>10160537</v>
      </c>
      <c r="T46" s="10"/>
      <c r="V46" s="7">
        <v>10098625</v>
      </c>
      <c r="X46" s="10"/>
      <c r="Z46" s="7">
        <v>10160537</v>
      </c>
    </row>
    <row r="47" spans="4:26" ht="15">
      <c r="D47" s="8"/>
      <c r="G47" s="8"/>
      <c r="J47" s="10" t="s">
        <v>698</v>
      </c>
      <c r="K47" t="s">
        <v>483</v>
      </c>
      <c r="N47" s="10"/>
      <c r="R47" s="10"/>
      <c r="T47" s="10"/>
      <c r="V47" s="10"/>
      <c r="X47" s="10"/>
      <c r="Z47" s="10"/>
    </row>
    <row r="48" spans="1:26" ht="15">
      <c r="A48" t="s">
        <v>699</v>
      </c>
      <c r="C48" s="20" t="s">
        <v>695</v>
      </c>
      <c r="D48" s="20"/>
      <c r="G48" s="8" t="s">
        <v>542</v>
      </c>
      <c r="J48" s="10" t="s">
        <v>700</v>
      </c>
      <c r="M48" s="5" t="s">
        <v>267</v>
      </c>
      <c r="N48" s="5"/>
      <c r="R48" s="7">
        <v>1680528</v>
      </c>
      <c r="T48" s="10"/>
      <c r="V48" s="7">
        <v>1680528</v>
      </c>
      <c r="X48" s="10"/>
      <c r="Z48" s="7">
        <v>1680528</v>
      </c>
    </row>
    <row r="49" spans="1:26" ht="15">
      <c r="A49" t="s">
        <v>701</v>
      </c>
      <c r="C49" s="20" t="s">
        <v>695</v>
      </c>
      <c r="D49" s="20"/>
      <c r="G49" s="8" t="s">
        <v>542</v>
      </c>
      <c r="J49" s="10" t="s">
        <v>10</v>
      </c>
      <c r="L49" s="10"/>
      <c r="N49" s="10" t="s">
        <v>10</v>
      </c>
      <c r="R49" s="7">
        <v>511893</v>
      </c>
      <c r="T49" s="10"/>
      <c r="V49" s="10" t="s">
        <v>10</v>
      </c>
      <c r="X49" s="10"/>
      <c r="Z49" s="10" t="s">
        <v>10</v>
      </c>
    </row>
    <row r="50" spans="1:26" ht="15">
      <c r="A50" s="1" t="s">
        <v>438</v>
      </c>
      <c r="B50" s="1"/>
      <c r="C50" s="1"/>
      <c r="D50" s="1"/>
      <c r="E50" s="1"/>
      <c r="F50" s="1"/>
      <c r="G50" s="1"/>
      <c r="H50" s="4"/>
      <c r="I50" s="4"/>
      <c r="J50" s="4"/>
      <c r="K50" s="4"/>
      <c r="L50" s="4"/>
      <c r="M50" s="4"/>
      <c r="N50" s="4"/>
      <c r="O50" s="4"/>
      <c r="P50" s="4"/>
      <c r="R50" s="10"/>
      <c r="T50" s="10"/>
      <c r="V50" s="7">
        <v>11779153</v>
      </c>
      <c r="X50" s="10"/>
      <c r="Z50" s="7">
        <v>11841065</v>
      </c>
    </row>
    <row r="51" spans="1:26" ht="15">
      <c r="A51" s="1" t="s">
        <v>702</v>
      </c>
      <c r="B51" s="1"/>
      <c r="C51" s="1"/>
      <c r="D51" s="1"/>
      <c r="E51" s="1"/>
      <c r="F51" s="1"/>
      <c r="G51" s="1"/>
      <c r="H51" s="4"/>
      <c r="I51" s="4"/>
      <c r="J51" s="4"/>
      <c r="K51" s="4"/>
      <c r="L51" s="4"/>
      <c r="M51" s="4"/>
      <c r="N51" s="4"/>
      <c r="O51" s="4"/>
      <c r="P51" s="4"/>
      <c r="Q51" s="4"/>
      <c r="R51" s="18"/>
      <c r="S51" s="4"/>
      <c r="T51" s="10"/>
      <c r="V51" s="10"/>
      <c r="X51" s="10"/>
      <c r="Z51" s="10"/>
    </row>
    <row r="52" spans="1:26" ht="15">
      <c r="A52" t="s">
        <v>703</v>
      </c>
      <c r="D52" s="8" t="s">
        <v>10</v>
      </c>
      <c r="G52" s="8" t="s">
        <v>270</v>
      </c>
      <c r="J52" s="10" t="s">
        <v>10</v>
      </c>
      <c r="N52" s="10" t="s">
        <v>10</v>
      </c>
      <c r="R52" s="7">
        <v>859496</v>
      </c>
      <c r="T52" s="10"/>
      <c r="V52" s="7">
        <v>30503493</v>
      </c>
      <c r="X52" s="10"/>
      <c r="Z52" s="7">
        <v>18137081</v>
      </c>
    </row>
    <row r="53" spans="1:26" ht="15">
      <c r="A53" t="s">
        <v>704</v>
      </c>
      <c r="D53" s="8" t="s">
        <v>10</v>
      </c>
      <c r="G53" s="8" t="s">
        <v>270</v>
      </c>
      <c r="J53" s="10" t="s">
        <v>10</v>
      </c>
      <c r="N53" s="10" t="s">
        <v>10</v>
      </c>
      <c r="R53" s="7">
        <v>37181</v>
      </c>
      <c r="T53" s="10"/>
      <c r="V53" s="7">
        <v>10265973</v>
      </c>
      <c r="X53" s="10"/>
      <c r="Z53" s="7">
        <v>29841</v>
      </c>
    </row>
    <row r="54" spans="1:26" ht="15">
      <c r="A54" t="s">
        <v>705</v>
      </c>
      <c r="D54" s="8" t="s">
        <v>10</v>
      </c>
      <c r="G54" s="8" t="s">
        <v>486</v>
      </c>
      <c r="J54" s="10" t="s">
        <v>10</v>
      </c>
      <c r="N54" s="10" t="s">
        <v>10</v>
      </c>
      <c r="R54" s="7">
        <v>143668</v>
      </c>
      <c r="T54" s="10"/>
      <c r="V54" s="7">
        <v>674943</v>
      </c>
      <c r="X54" s="10"/>
      <c r="Z54" s="7">
        <v>397025</v>
      </c>
    </row>
    <row r="55" spans="1:26" ht="15">
      <c r="A55" t="s">
        <v>557</v>
      </c>
      <c r="D55" s="8" t="s">
        <v>10</v>
      </c>
      <c r="G55" s="8" t="s">
        <v>542</v>
      </c>
      <c r="J55" s="10" t="s">
        <v>10</v>
      </c>
      <c r="N55" s="10" t="s">
        <v>10</v>
      </c>
      <c r="R55" s="7">
        <v>1658389</v>
      </c>
      <c r="T55" s="10"/>
      <c r="V55" s="7">
        <v>29711576</v>
      </c>
      <c r="X55" s="10"/>
      <c r="Z55" s="7">
        <v>33040294</v>
      </c>
    </row>
    <row r="56" spans="1:26" ht="15">
      <c r="A56" t="s">
        <v>558</v>
      </c>
      <c r="D56" s="8" t="s">
        <v>10</v>
      </c>
      <c r="G56" s="8" t="s">
        <v>542</v>
      </c>
      <c r="J56" s="10" t="s">
        <v>10</v>
      </c>
      <c r="N56" s="10" t="s">
        <v>10</v>
      </c>
      <c r="R56" s="7">
        <v>1754104</v>
      </c>
      <c r="T56" s="10"/>
      <c r="V56" s="7">
        <v>1562020</v>
      </c>
      <c r="X56" s="10"/>
      <c r="Z56" s="7">
        <v>1761079</v>
      </c>
    </row>
    <row r="57" spans="1:26" ht="15">
      <c r="A57" t="s">
        <v>706</v>
      </c>
      <c r="B57" s="10"/>
      <c r="D57" s="8" t="s">
        <v>10</v>
      </c>
      <c r="F57" s="8"/>
      <c r="G57" s="8" t="s">
        <v>542</v>
      </c>
      <c r="H57" s="8"/>
      <c r="J57" s="10" t="s">
        <v>10</v>
      </c>
      <c r="N57" s="10" t="s">
        <v>10</v>
      </c>
      <c r="P57" s="10"/>
      <c r="R57" s="7">
        <v>8190817</v>
      </c>
      <c r="T57" s="10"/>
      <c r="V57" s="7">
        <v>7023750</v>
      </c>
      <c r="X57" s="10"/>
      <c r="Z57" s="7">
        <v>12871946</v>
      </c>
    </row>
    <row r="58" spans="1:26" ht="15">
      <c r="A58" s="1" t="s">
        <v>550</v>
      </c>
      <c r="B58" s="1"/>
      <c r="C58" s="1"/>
      <c r="D58" s="1"/>
      <c r="E58" s="1"/>
      <c r="F58" s="1"/>
      <c r="G58" s="1"/>
      <c r="H58" s="4"/>
      <c r="I58" s="4"/>
      <c r="J58" s="4"/>
      <c r="K58" s="4"/>
      <c r="L58" s="4"/>
      <c r="M58" s="4"/>
      <c r="N58" s="4"/>
      <c r="O58" s="4"/>
      <c r="P58" s="4"/>
      <c r="Q58" s="4"/>
      <c r="R58" s="18"/>
      <c r="S58" s="4"/>
      <c r="T58" s="10"/>
      <c r="V58" s="7">
        <v>79741755</v>
      </c>
      <c r="X58" s="10"/>
      <c r="Z58" s="7">
        <v>66237266</v>
      </c>
    </row>
    <row r="59" spans="1:26" ht="15">
      <c r="A59" s="1" t="s">
        <v>559</v>
      </c>
      <c r="B59" s="1"/>
      <c r="C59" s="1"/>
      <c r="D59" s="1"/>
      <c r="E59" s="1"/>
      <c r="F59" s="1"/>
      <c r="G59" s="1"/>
      <c r="H59" s="4"/>
      <c r="I59" s="4"/>
      <c r="J59" s="4"/>
      <c r="K59" s="4"/>
      <c r="L59" s="4"/>
      <c r="M59" s="4"/>
      <c r="N59" s="4"/>
      <c r="O59" s="4"/>
      <c r="P59" s="4"/>
      <c r="Q59" s="4"/>
      <c r="R59" s="18"/>
      <c r="S59" s="4"/>
      <c r="T59" s="10"/>
      <c r="V59" s="7">
        <v>91520908</v>
      </c>
      <c r="X59" s="10"/>
      <c r="Z59" s="7">
        <v>78078331</v>
      </c>
    </row>
  </sheetData>
  <sheetProtection selectLockedCells="1" selectUnlockedCells="1"/>
  <mergeCells count="25">
    <mergeCell ref="A2:F2"/>
    <mergeCell ref="C4:D4"/>
    <mergeCell ref="I4:J4"/>
    <mergeCell ref="M4:N4"/>
    <mergeCell ref="Q4:R4"/>
    <mergeCell ref="U4:V4"/>
    <mergeCell ref="Y4:Z4"/>
    <mergeCell ref="A5:G5"/>
    <mergeCell ref="C6:D6"/>
    <mergeCell ref="U6:V6"/>
    <mergeCell ref="Y6:Z6"/>
    <mergeCell ref="C7:D7"/>
    <mergeCell ref="A42:G42"/>
    <mergeCell ref="A43:G43"/>
    <mergeCell ref="A44:G44"/>
    <mergeCell ref="A45:G45"/>
    <mergeCell ref="C46:D46"/>
    <mergeCell ref="M46:N46"/>
    <mergeCell ref="C48:D48"/>
    <mergeCell ref="M48:N48"/>
    <mergeCell ref="C49:D49"/>
    <mergeCell ref="A50:G50"/>
    <mergeCell ref="A51:G51"/>
    <mergeCell ref="A58:G58"/>
    <mergeCell ref="A59:G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35.7109375" style="0" customWidth="1"/>
    <col min="8" max="9" width="8.7109375" style="0" customWidth="1"/>
    <col min="10" max="10" width="9.7109375" style="0" customWidth="1"/>
    <col min="11" max="11" width="2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4" spans="1:26" ht="15" customHeight="1">
      <c r="A4" s="4" t="s">
        <v>236</v>
      </c>
      <c r="B4" s="2"/>
      <c r="C4" s="3" t="s">
        <v>237</v>
      </c>
      <c r="D4" s="3"/>
      <c r="E4" s="4"/>
      <c r="F4" s="2"/>
      <c r="G4" s="2" t="s">
        <v>238</v>
      </c>
      <c r="H4" s="2"/>
      <c r="I4" s="3" t="s">
        <v>239</v>
      </c>
      <c r="J4" s="3"/>
      <c r="K4" s="4"/>
      <c r="L4" s="2"/>
      <c r="M4" s="3" t="s">
        <v>240</v>
      </c>
      <c r="N4" s="3"/>
      <c r="P4" s="2"/>
      <c r="Q4" s="3" t="s">
        <v>241</v>
      </c>
      <c r="R4" s="3"/>
      <c r="S4" s="4"/>
      <c r="T4" s="2"/>
      <c r="U4" s="3" t="s">
        <v>242</v>
      </c>
      <c r="V4" s="3"/>
      <c r="W4" s="4"/>
      <c r="X4" s="2"/>
      <c r="Y4" s="3" t="s">
        <v>685</v>
      </c>
      <c r="Z4" s="3"/>
    </row>
    <row r="5" spans="1:26" ht="15">
      <c r="A5" s="1" t="s">
        <v>707</v>
      </c>
      <c r="B5" s="1"/>
      <c r="C5" s="1"/>
      <c r="D5" s="1"/>
      <c r="E5" s="1"/>
      <c r="F5" s="1"/>
      <c r="G5" s="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0"/>
      <c r="V5" s="10"/>
      <c r="X5" s="10"/>
      <c r="Z5" s="10"/>
    </row>
    <row r="6" spans="1:26" ht="15">
      <c r="A6" s="1" t="s">
        <v>708</v>
      </c>
      <c r="B6" s="1"/>
      <c r="C6" s="1"/>
      <c r="D6" s="1"/>
      <c r="E6" s="1"/>
      <c r="F6" s="1"/>
      <c r="G6" s="1"/>
      <c r="H6" s="8"/>
      <c r="N6" s="10"/>
      <c r="P6" s="10"/>
      <c r="R6" s="10"/>
      <c r="T6" s="10"/>
      <c r="V6" s="10"/>
      <c r="X6" s="10"/>
      <c r="Z6" s="10"/>
    </row>
    <row r="7" spans="1:26" ht="15">
      <c r="A7" t="s">
        <v>562</v>
      </c>
      <c r="C7" s="20" t="s">
        <v>563</v>
      </c>
      <c r="D7" s="20"/>
      <c r="G7" s="8" t="s">
        <v>265</v>
      </c>
      <c r="J7" s="10" t="s">
        <v>709</v>
      </c>
      <c r="M7" s="5" t="s">
        <v>368</v>
      </c>
      <c r="N7" s="5"/>
      <c r="Q7" t="s">
        <v>565</v>
      </c>
      <c r="R7" s="7">
        <v>28000000</v>
      </c>
      <c r="T7" s="10"/>
      <c r="U7" s="11">
        <v>39051600</v>
      </c>
      <c r="V7" s="11"/>
      <c r="X7" s="10"/>
      <c r="Y7" s="11">
        <v>36513484</v>
      </c>
      <c r="Z7" s="11"/>
    </row>
    <row r="8" spans="1:26" ht="15">
      <c r="A8" t="s">
        <v>566</v>
      </c>
      <c r="B8" s="10"/>
      <c r="C8" s="20" t="s">
        <v>567</v>
      </c>
      <c r="D8" s="20"/>
      <c r="F8" s="8"/>
      <c r="G8" s="8" t="s">
        <v>568</v>
      </c>
      <c r="H8" s="8"/>
      <c r="J8" s="10" t="s">
        <v>569</v>
      </c>
      <c r="N8" s="10" t="s">
        <v>10</v>
      </c>
      <c r="P8" s="10"/>
      <c r="R8" s="7">
        <v>35000000</v>
      </c>
      <c r="T8" s="10"/>
      <c r="V8" s="7">
        <v>35000000</v>
      </c>
      <c r="X8" s="10"/>
      <c r="Z8" s="7">
        <v>35000000</v>
      </c>
    </row>
    <row r="9" spans="1:26" ht="15">
      <c r="A9" t="s">
        <v>570</v>
      </c>
      <c r="B9" s="10"/>
      <c r="C9" s="20" t="s">
        <v>567</v>
      </c>
      <c r="D9" s="20"/>
      <c r="F9" s="8"/>
      <c r="G9" s="8" t="s">
        <v>568</v>
      </c>
      <c r="H9" s="8"/>
      <c r="J9" s="10" t="s">
        <v>569</v>
      </c>
      <c r="N9" s="10" t="s">
        <v>10</v>
      </c>
      <c r="P9" s="10"/>
      <c r="R9" s="7">
        <v>10000000</v>
      </c>
      <c r="T9" s="10"/>
      <c r="V9" s="7">
        <v>10000000</v>
      </c>
      <c r="X9" s="10"/>
      <c r="Z9" s="7">
        <v>10000000</v>
      </c>
    </row>
    <row r="10" spans="1:26" ht="15">
      <c r="A10" t="s">
        <v>710</v>
      </c>
      <c r="B10" s="10"/>
      <c r="C10" s="20" t="s">
        <v>567</v>
      </c>
      <c r="D10" s="20"/>
      <c r="F10" s="8"/>
      <c r="G10" s="8" t="s">
        <v>568</v>
      </c>
      <c r="H10" s="8"/>
      <c r="J10" s="10" t="s">
        <v>10</v>
      </c>
      <c r="L10" s="10"/>
      <c r="N10" s="10" t="s">
        <v>10</v>
      </c>
      <c r="P10" s="10"/>
      <c r="R10" s="7">
        <v>5000000</v>
      </c>
      <c r="T10" s="10"/>
      <c r="V10" s="10" t="s">
        <v>10</v>
      </c>
      <c r="X10" s="10"/>
      <c r="Z10" s="10" t="s">
        <v>10</v>
      </c>
    </row>
    <row r="11" spans="1:26" ht="15">
      <c r="A11" t="s">
        <v>711</v>
      </c>
      <c r="B11" s="10"/>
      <c r="C11" s="20" t="s">
        <v>712</v>
      </c>
      <c r="D11" s="20"/>
      <c r="F11" s="8"/>
      <c r="G11" s="8" t="s">
        <v>289</v>
      </c>
      <c r="H11" s="8"/>
      <c r="J11" s="10" t="s">
        <v>713</v>
      </c>
      <c r="M11" s="5" t="s">
        <v>256</v>
      </c>
      <c r="N11" s="5"/>
      <c r="P11" s="10"/>
      <c r="R11" s="7">
        <v>23208601</v>
      </c>
      <c r="T11" s="10"/>
      <c r="V11" s="7">
        <v>22749435</v>
      </c>
      <c r="X11" s="10"/>
      <c r="Z11" s="7">
        <v>17220000</v>
      </c>
    </row>
    <row r="12" spans="2:26" ht="15">
      <c r="B12" s="10"/>
      <c r="D12" s="8"/>
      <c r="F12" s="8"/>
      <c r="G12" s="8"/>
      <c r="H12" s="8"/>
      <c r="J12" s="10" t="s">
        <v>714</v>
      </c>
      <c r="K12" t="s">
        <v>483</v>
      </c>
      <c r="N12" s="10"/>
      <c r="P12" s="10"/>
      <c r="R12" s="10"/>
      <c r="T12" s="10"/>
      <c r="V12" s="10"/>
      <c r="X12" s="10"/>
      <c r="Z12" s="10"/>
    </row>
    <row r="13" spans="1:26" ht="15">
      <c r="A13" s="1" t="s">
        <v>438</v>
      </c>
      <c r="B13" s="1"/>
      <c r="C13" s="1"/>
      <c r="D13" s="1"/>
      <c r="E13" s="1"/>
      <c r="F13" s="1"/>
      <c r="G13" s="1"/>
      <c r="H13" s="8"/>
      <c r="N13" s="10"/>
      <c r="P13" s="10"/>
      <c r="R13" s="10"/>
      <c r="T13" s="10"/>
      <c r="V13" s="7">
        <v>106801035</v>
      </c>
      <c r="Z13" s="7">
        <v>98733484</v>
      </c>
    </row>
    <row r="14" spans="1:20" ht="15">
      <c r="A14" s="1" t="s">
        <v>715</v>
      </c>
      <c r="B14" s="1"/>
      <c r="C14" s="1"/>
      <c r="D14" s="1"/>
      <c r="E14" s="1"/>
      <c r="F14" s="1"/>
      <c r="G14" s="1"/>
      <c r="H14" s="8"/>
      <c r="N14" s="10"/>
      <c r="P14" s="10"/>
      <c r="R14" s="10"/>
      <c r="T14" s="10"/>
    </row>
    <row r="15" spans="1:26" ht="15">
      <c r="A15" t="s">
        <v>555</v>
      </c>
      <c r="B15" s="10"/>
      <c r="D15" s="8" t="s">
        <v>10</v>
      </c>
      <c r="F15" s="8"/>
      <c r="G15" s="8" t="s">
        <v>481</v>
      </c>
      <c r="H15" s="8"/>
      <c r="J15" s="10" t="s">
        <v>10</v>
      </c>
      <c r="N15" s="10" t="s">
        <v>10</v>
      </c>
      <c r="P15" s="10"/>
      <c r="R15" s="7">
        <v>153922</v>
      </c>
      <c r="T15" s="10"/>
      <c r="V15" s="7">
        <v>15392189</v>
      </c>
      <c r="Z15" s="7">
        <v>12099647</v>
      </c>
    </row>
    <row r="16" spans="1:26" ht="15">
      <c r="A16" t="s">
        <v>716</v>
      </c>
      <c r="B16" s="10"/>
      <c r="D16" s="8" t="s">
        <v>10</v>
      </c>
      <c r="F16" s="8"/>
      <c r="G16" s="8" t="s">
        <v>289</v>
      </c>
      <c r="H16" s="8"/>
      <c r="J16" s="10" t="s">
        <v>487</v>
      </c>
      <c r="N16" s="10" t="s">
        <v>10</v>
      </c>
      <c r="P16" s="10"/>
      <c r="R16" s="7">
        <v>873289</v>
      </c>
      <c r="T16" s="10"/>
      <c r="V16" s="7">
        <v>30011026</v>
      </c>
      <c r="X16" s="10"/>
      <c r="Z16" s="10" t="s">
        <v>10</v>
      </c>
    </row>
    <row r="17" spans="1:26" ht="15">
      <c r="A17" s="1" t="s">
        <v>582</v>
      </c>
      <c r="B17" s="1"/>
      <c r="C17" s="1"/>
      <c r="D17" s="1"/>
      <c r="E17" s="1"/>
      <c r="F17" s="1"/>
      <c r="G17" s="1"/>
      <c r="H17" s="8"/>
      <c r="N17" s="10"/>
      <c r="P17" s="10"/>
      <c r="R17" s="10"/>
      <c r="T17" s="10"/>
      <c r="V17" s="7">
        <v>45403215</v>
      </c>
      <c r="Z17" s="7">
        <v>12099647</v>
      </c>
    </row>
    <row r="18" spans="1:20" ht="15">
      <c r="A18" s="1" t="s">
        <v>717</v>
      </c>
      <c r="B18" s="1"/>
      <c r="C18" s="1"/>
      <c r="D18" s="1"/>
      <c r="E18" s="1"/>
      <c r="F18" s="1"/>
      <c r="G18" s="1"/>
      <c r="H18" s="8"/>
      <c r="N18" s="10"/>
      <c r="P18" s="10"/>
      <c r="R18" s="10"/>
      <c r="T18" s="10"/>
    </row>
    <row r="19" spans="1:26" ht="15">
      <c r="A19" t="s">
        <v>562</v>
      </c>
      <c r="B19" s="10"/>
      <c r="D19" s="8" t="s">
        <v>10</v>
      </c>
      <c r="F19" s="8"/>
      <c r="G19" s="8" t="s">
        <v>265</v>
      </c>
      <c r="H19" s="8"/>
      <c r="J19" s="10" t="s">
        <v>10</v>
      </c>
      <c r="N19" s="10" t="s">
        <v>10</v>
      </c>
      <c r="P19" s="10"/>
      <c r="R19" s="7">
        <v>950</v>
      </c>
      <c r="T19" s="10"/>
      <c r="V19" s="7">
        <v>132497</v>
      </c>
      <c r="X19" s="10"/>
      <c r="Z19" s="7">
        <v>3987794</v>
      </c>
    </row>
    <row r="20" spans="1:26" ht="15">
      <c r="A20" t="s">
        <v>555</v>
      </c>
      <c r="B20" s="10"/>
      <c r="D20" s="8" t="s">
        <v>10</v>
      </c>
      <c r="F20" s="8"/>
      <c r="G20" s="8" t="s">
        <v>481</v>
      </c>
      <c r="H20" s="8"/>
      <c r="J20" s="10" t="s">
        <v>10</v>
      </c>
      <c r="N20" s="10" t="s">
        <v>10</v>
      </c>
      <c r="P20" s="10"/>
      <c r="R20" s="7">
        <v>65933</v>
      </c>
      <c r="T20" s="10"/>
      <c r="V20" s="7">
        <v>24761831</v>
      </c>
      <c r="X20" s="10"/>
      <c r="Z20" s="10" t="s">
        <v>10</v>
      </c>
    </row>
    <row r="21" spans="1:26" ht="15">
      <c r="A21" t="s">
        <v>584</v>
      </c>
      <c r="B21" s="10"/>
      <c r="D21" s="8" t="s">
        <v>10</v>
      </c>
      <c r="F21" s="8"/>
      <c r="G21" s="8" t="s">
        <v>568</v>
      </c>
      <c r="H21" s="8"/>
      <c r="J21" s="10" t="s">
        <v>10</v>
      </c>
      <c r="N21" s="10" t="s">
        <v>10</v>
      </c>
      <c r="P21" s="10"/>
      <c r="R21" s="7">
        <v>84747</v>
      </c>
      <c r="T21" s="10"/>
      <c r="V21" s="7">
        <v>76264739</v>
      </c>
      <c r="X21" s="10"/>
      <c r="Z21" s="7">
        <v>33914960</v>
      </c>
    </row>
    <row r="22" spans="1:26" ht="15">
      <c r="A22" t="s">
        <v>716</v>
      </c>
      <c r="B22" s="10"/>
      <c r="D22" s="8" t="s">
        <v>10</v>
      </c>
      <c r="F22" s="8"/>
      <c r="G22" s="8" t="s">
        <v>289</v>
      </c>
      <c r="H22" s="8"/>
      <c r="J22" s="10" t="s">
        <v>10</v>
      </c>
      <c r="N22" s="10" t="s">
        <v>10</v>
      </c>
      <c r="P22" s="10"/>
      <c r="R22" s="7">
        <v>11100</v>
      </c>
      <c r="T22" s="10"/>
      <c r="V22" s="7">
        <v>2211000</v>
      </c>
      <c r="X22" s="10"/>
      <c r="Z22" s="10" t="s">
        <v>10</v>
      </c>
    </row>
    <row r="23" spans="1:26" ht="15">
      <c r="A23" s="1" t="s">
        <v>585</v>
      </c>
      <c r="B23" s="1"/>
      <c r="C23" s="1"/>
      <c r="D23" s="1"/>
      <c r="E23" s="1"/>
      <c r="F23" s="1"/>
      <c r="G23" s="1"/>
      <c r="H23" s="8"/>
      <c r="N23" s="10"/>
      <c r="P23" s="10"/>
      <c r="R23" s="10"/>
      <c r="T23" s="10"/>
      <c r="V23" s="7">
        <v>103370067</v>
      </c>
      <c r="Z23" s="7">
        <v>37902754</v>
      </c>
    </row>
    <row r="24" spans="1:26" ht="15">
      <c r="A24" s="1" t="s">
        <v>586</v>
      </c>
      <c r="B24" s="1"/>
      <c r="C24" s="1"/>
      <c r="D24" s="1"/>
      <c r="E24" s="1"/>
      <c r="F24" s="1"/>
      <c r="G24" s="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0"/>
      <c r="V24" s="7">
        <v>255574317</v>
      </c>
      <c r="Z24" s="7">
        <v>148735885</v>
      </c>
    </row>
    <row r="25" spans="1:26" ht="15">
      <c r="A25" s="1" t="s">
        <v>718</v>
      </c>
      <c r="B25" s="1"/>
      <c r="C25" s="1"/>
      <c r="D25" s="1"/>
      <c r="E25" s="1"/>
      <c r="F25" s="1"/>
      <c r="G25" s="1"/>
      <c r="H25" s="8"/>
      <c r="N25" s="10"/>
      <c r="P25" s="10"/>
      <c r="R25" s="10"/>
      <c r="T25" s="10"/>
      <c r="V25" s="7">
        <v>1243816175</v>
      </c>
      <c r="Z25" s="7">
        <v>1132085474</v>
      </c>
    </row>
    <row r="26" spans="1:20" ht="15">
      <c r="A26" s="1" t="s">
        <v>719</v>
      </c>
      <c r="B26" s="1"/>
      <c r="C26" s="1"/>
      <c r="D26" s="1"/>
      <c r="E26" s="1"/>
      <c r="F26" s="1"/>
      <c r="G26" s="1"/>
      <c r="H26" s="8"/>
      <c r="N26" s="10"/>
      <c r="P26" s="10"/>
      <c r="R26" s="10"/>
      <c r="T26" s="10"/>
    </row>
    <row r="27" spans="1:26" ht="15">
      <c r="A27" t="s">
        <v>589</v>
      </c>
      <c r="N27" s="10"/>
      <c r="P27" s="10"/>
      <c r="R27" s="10"/>
      <c r="T27" s="10"/>
      <c r="V27" s="7">
        <v>531379</v>
      </c>
      <c r="Z27" s="7">
        <v>531379</v>
      </c>
    </row>
    <row r="28" spans="1:26" ht="15">
      <c r="A28" t="s">
        <v>590</v>
      </c>
      <c r="N28" s="10"/>
      <c r="P28" s="10"/>
      <c r="R28" s="10"/>
      <c r="T28" s="10"/>
      <c r="V28" s="7">
        <v>19012246</v>
      </c>
      <c r="X28" s="10"/>
      <c r="Z28" s="7">
        <v>18974775</v>
      </c>
    </row>
    <row r="29" spans="1:26" ht="15">
      <c r="A29" s="1" t="s">
        <v>591</v>
      </c>
      <c r="B29" s="1"/>
      <c r="C29" s="1"/>
      <c r="D29" s="1"/>
      <c r="E29" s="1"/>
      <c r="F29" s="1"/>
      <c r="G29" s="1"/>
      <c r="H29" s="8"/>
      <c r="N29" s="10"/>
      <c r="P29" s="10"/>
      <c r="R29" s="10"/>
      <c r="T29" s="10"/>
      <c r="V29" s="7">
        <v>19543625</v>
      </c>
      <c r="Z29" s="7">
        <v>19506154</v>
      </c>
    </row>
    <row r="30" spans="1:26" ht="15">
      <c r="A30" s="1" t="s">
        <v>720</v>
      </c>
      <c r="B30" s="1"/>
      <c r="C30" s="1"/>
      <c r="D30" s="1"/>
      <c r="E30" s="1"/>
      <c r="F30" s="1"/>
      <c r="G30" s="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0"/>
      <c r="U30" s="11">
        <v>1263359800</v>
      </c>
      <c r="V30" s="11"/>
      <c r="Y30" s="11">
        <v>1151591628</v>
      </c>
      <c r="Z30" s="11"/>
    </row>
    <row r="31" spans="1:26" ht="15">
      <c r="A31" s="1" t="s">
        <v>721</v>
      </c>
      <c r="B31" s="1"/>
      <c r="C31" s="1"/>
      <c r="D31" s="1"/>
      <c r="E31" s="1"/>
      <c r="F31" s="1"/>
      <c r="G31" s="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0"/>
      <c r="Z31" s="13">
        <v>-522689733</v>
      </c>
    </row>
    <row r="32" spans="1:26" ht="15">
      <c r="A32" s="1" t="s">
        <v>594</v>
      </c>
      <c r="B32" s="1"/>
      <c r="C32" s="1"/>
      <c r="D32" s="1"/>
      <c r="E32" s="1"/>
      <c r="F32" s="1"/>
      <c r="G32" s="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0"/>
      <c r="U32" s="4"/>
      <c r="V32" s="4"/>
      <c r="W32" s="4"/>
      <c r="Y32" s="11">
        <v>628901895</v>
      </c>
      <c r="Z32" s="11"/>
    </row>
  </sheetData>
  <sheetProtection selectLockedCells="1" selectUnlockedCells="1"/>
  <mergeCells count="33">
    <mergeCell ref="A2:F2"/>
    <mergeCell ref="C4:D4"/>
    <mergeCell ref="I4:J4"/>
    <mergeCell ref="M4:N4"/>
    <mergeCell ref="Q4:R4"/>
    <mergeCell ref="U4:V4"/>
    <mergeCell ref="Y4:Z4"/>
    <mergeCell ref="A5:G5"/>
    <mergeCell ref="A6:G6"/>
    <mergeCell ref="C7:D7"/>
    <mergeCell ref="M7:N7"/>
    <mergeCell ref="U7:V7"/>
    <mergeCell ref="Y7:Z7"/>
    <mergeCell ref="C8:D8"/>
    <mergeCell ref="C9:D9"/>
    <mergeCell ref="C10:D10"/>
    <mergeCell ref="C11:D11"/>
    <mergeCell ref="M11:N11"/>
    <mergeCell ref="A13:G13"/>
    <mergeCell ref="A14:G14"/>
    <mergeCell ref="A17:G17"/>
    <mergeCell ref="A18:G18"/>
    <mergeCell ref="A23:G23"/>
    <mergeCell ref="A24:G24"/>
    <mergeCell ref="A25:G25"/>
    <mergeCell ref="A26:G26"/>
    <mergeCell ref="A29:G29"/>
    <mergeCell ref="A30:G30"/>
    <mergeCell ref="U30:V30"/>
    <mergeCell ref="Y30:Z30"/>
    <mergeCell ref="A31:G31"/>
    <mergeCell ref="A32:G32"/>
    <mergeCell ref="Y32:Z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722</v>
      </c>
      <c r="B2" s="1"/>
      <c r="C2" s="1"/>
      <c r="D2" s="1"/>
      <c r="E2" s="1"/>
      <c r="F2" s="1"/>
    </row>
    <row r="4" spans="1:17" ht="15">
      <c r="A4" s="8"/>
      <c r="B4" s="4"/>
      <c r="C4" s="9" t="s">
        <v>115</v>
      </c>
      <c r="D4" s="9"/>
      <c r="E4" s="9"/>
      <c r="F4" s="9"/>
      <c r="G4" s="9"/>
      <c r="H4" s="9"/>
      <c r="I4" s="4"/>
      <c r="J4" s="4"/>
      <c r="K4" s="9" t="s">
        <v>116</v>
      </c>
      <c r="L4" s="9"/>
      <c r="M4" s="9"/>
      <c r="N4" s="9"/>
      <c r="O4" s="9"/>
      <c r="P4" s="9"/>
      <c r="Q4" s="4"/>
    </row>
    <row r="5" spans="1:17" ht="15" customHeight="1">
      <c r="A5" s="4" t="s">
        <v>723</v>
      </c>
      <c r="B5" s="4"/>
      <c r="C5" s="3" t="s">
        <v>242</v>
      </c>
      <c r="D5" s="3"/>
      <c r="E5" s="4"/>
      <c r="F5" s="4"/>
      <c r="G5" s="3" t="s">
        <v>724</v>
      </c>
      <c r="H5" s="3"/>
      <c r="I5" s="4"/>
      <c r="J5" s="4"/>
      <c r="K5" s="3" t="s">
        <v>242</v>
      </c>
      <c r="L5" s="3"/>
      <c r="M5" s="4"/>
      <c r="N5" s="4"/>
      <c r="O5" s="3" t="s">
        <v>724</v>
      </c>
      <c r="P5" s="3"/>
      <c r="Q5" s="4"/>
    </row>
    <row r="6" spans="1:16" ht="15">
      <c r="A6" t="s">
        <v>725</v>
      </c>
      <c r="C6" s="11">
        <v>697120114</v>
      </c>
      <c r="D6" s="11"/>
      <c r="G6" s="11">
        <v>695280815</v>
      </c>
      <c r="H6" s="11"/>
      <c r="K6" s="11">
        <v>536875632</v>
      </c>
      <c r="L6" s="11"/>
      <c r="O6" s="11">
        <v>531422088</v>
      </c>
      <c r="P6" s="11"/>
    </row>
    <row r="7" spans="1:16" ht="15">
      <c r="A7" t="s">
        <v>726</v>
      </c>
      <c r="D7" s="7">
        <v>269204159</v>
      </c>
      <c r="H7" s="7">
        <v>269310647</v>
      </c>
      <c r="L7" s="7">
        <v>385201277</v>
      </c>
      <c r="P7" s="7">
        <v>391038029</v>
      </c>
    </row>
    <row r="8" spans="1:16" ht="15">
      <c r="A8" t="s">
        <v>727</v>
      </c>
      <c r="D8" s="7">
        <v>61522066</v>
      </c>
      <c r="H8" s="7">
        <v>61187670</v>
      </c>
      <c r="L8" s="7">
        <v>48617113</v>
      </c>
      <c r="P8" s="7">
        <v>48127586</v>
      </c>
    </row>
    <row r="9" spans="1:16" ht="15">
      <c r="A9" t="s">
        <v>728</v>
      </c>
      <c r="D9" s="7">
        <v>229176376</v>
      </c>
      <c r="H9" s="7">
        <v>193653664</v>
      </c>
      <c r="L9" s="7">
        <v>273122153</v>
      </c>
      <c r="P9" s="7">
        <v>161497771</v>
      </c>
    </row>
    <row r="10" spans="1:16" ht="15">
      <c r="A10" s="4" t="s">
        <v>729</v>
      </c>
      <c r="D10" s="7">
        <v>1257022715</v>
      </c>
      <c r="H10" s="7">
        <v>1219432796</v>
      </c>
      <c r="L10" s="7">
        <v>1243816175</v>
      </c>
      <c r="P10" s="7">
        <v>1132085474</v>
      </c>
    </row>
    <row r="11" spans="1:16" ht="15">
      <c r="A11" t="s">
        <v>730</v>
      </c>
      <c r="D11" s="7">
        <v>59546438</v>
      </c>
      <c r="H11" s="7">
        <v>59516236</v>
      </c>
      <c r="L11" s="7">
        <v>19543625</v>
      </c>
      <c r="P11" s="7">
        <v>19506154</v>
      </c>
    </row>
    <row r="12" spans="1:16" ht="15">
      <c r="A12" s="4" t="s">
        <v>731</v>
      </c>
      <c r="C12" s="11">
        <v>1316569153</v>
      </c>
      <c r="D12" s="11"/>
      <c r="G12" s="11">
        <v>1278949032</v>
      </c>
      <c r="H12" s="11"/>
      <c r="K12" s="11">
        <v>1263359800</v>
      </c>
      <c r="L12" s="11"/>
      <c r="O12" s="11">
        <v>1151591628</v>
      </c>
      <c r="P12" s="11"/>
    </row>
  </sheetData>
  <sheetProtection selectLockedCells="1" selectUnlockedCells="1"/>
  <mergeCells count="15">
    <mergeCell ref="A2:F2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3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t="s">
        <v>1</v>
      </c>
      <c r="C4" t="e">
        <f>#N/A</f>
        <v>#N/A</v>
      </c>
    </row>
    <row r="5" spans="1:3" ht="15">
      <c r="A5" t="s">
        <v>1</v>
      </c>
      <c r="C5" t="e">
        <f>#N/A</f>
        <v>#N/A</v>
      </c>
    </row>
    <row r="6" spans="1:3" ht="15">
      <c r="A6" t="s">
        <v>2</v>
      </c>
      <c r="C6">
        <f>2.1212%-1.75%</f>
        <v>0</v>
      </c>
    </row>
    <row r="7" ht="15">
      <c r="C7">
        <f>0.3712%</f>
        <v>0</v>
      </c>
    </row>
    <row r="8" ht="15">
      <c r="C8" t="e">
        <f>#N/A</f>
        <v>#VALUE!</v>
      </c>
    </row>
    <row r="9" ht="15">
      <c r="C9" t="e">
        <f>#N/A</f>
        <v>#VALUE!</v>
      </c>
    </row>
    <row r="10" ht="15">
      <c r="C10">
        <f>0.3712%+0.053165%</f>
        <v>0</v>
      </c>
    </row>
    <row r="11" ht="15">
      <c r="C11">
        <f>0.424365%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4" spans="1:9" ht="15" customHeight="1">
      <c r="A4" s="4" t="s">
        <v>732</v>
      </c>
      <c r="B4" s="4"/>
      <c r="C4" s="3" t="s">
        <v>115</v>
      </c>
      <c r="D4" s="3"/>
      <c r="E4" s="4"/>
      <c r="F4" s="4"/>
      <c r="G4" s="3" t="s">
        <v>116</v>
      </c>
      <c r="H4" s="3"/>
      <c r="I4" s="4"/>
    </row>
    <row r="5" spans="1:8" ht="15">
      <c r="A5" t="s">
        <v>265</v>
      </c>
      <c r="D5" s="10" t="s">
        <v>733</v>
      </c>
      <c r="H5" s="10" t="s">
        <v>734</v>
      </c>
    </row>
    <row r="6" spans="1:8" ht="15">
      <c r="A6" t="s">
        <v>568</v>
      </c>
      <c r="D6" s="7">
        <v>10</v>
      </c>
      <c r="G6" s="21">
        <v>7</v>
      </c>
      <c r="H6" s="21"/>
    </row>
    <row r="7" spans="1:8" ht="15">
      <c r="A7" t="s">
        <v>289</v>
      </c>
      <c r="D7" s="7">
        <v>8</v>
      </c>
      <c r="G7" s="21">
        <v>6</v>
      </c>
      <c r="H7" s="21"/>
    </row>
    <row r="8" spans="1:8" ht="15">
      <c r="A8" t="s">
        <v>270</v>
      </c>
      <c r="D8" s="7">
        <v>6</v>
      </c>
      <c r="G8" s="21">
        <v>10</v>
      </c>
      <c r="H8" s="21"/>
    </row>
    <row r="9" spans="1:8" ht="15">
      <c r="A9" t="s">
        <v>254</v>
      </c>
      <c r="D9" s="7">
        <v>5</v>
      </c>
      <c r="G9" s="21">
        <v>2</v>
      </c>
      <c r="H9" s="21"/>
    </row>
    <row r="10" spans="1:8" ht="15">
      <c r="A10" t="s">
        <v>248</v>
      </c>
      <c r="D10" s="7">
        <v>4</v>
      </c>
      <c r="G10" s="21">
        <v>2</v>
      </c>
      <c r="H10" s="21"/>
    </row>
    <row r="11" spans="1:8" ht="15">
      <c r="A11" t="s">
        <v>475</v>
      </c>
      <c r="D11" s="7">
        <v>4</v>
      </c>
      <c r="G11" s="21">
        <v>3</v>
      </c>
      <c r="H11" s="21"/>
    </row>
    <row r="12" spans="1:8" ht="15">
      <c r="A12" t="s">
        <v>349</v>
      </c>
      <c r="D12" s="7">
        <v>4</v>
      </c>
      <c r="G12" s="21">
        <v>4</v>
      </c>
      <c r="H12" s="21"/>
    </row>
    <row r="13" spans="1:8" ht="15">
      <c r="A13" t="s">
        <v>305</v>
      </c>
      <c r="D13" s="7">
        <v>4</v>
      </c>
      <c r="G13" s="21">
        <v>1</v>
      </c>
      <c r="H13" s="21"/>
    </row>
    <row r="14" spans="1:8" ht="15">
      <c r="A14" t="s">
        <v>486</v>
      </c>
      <c r="D14" s="7">
        <v>4</v>
      </c>
      <c r="G14" s="21">
        <v>3</v>
      </c>
      <c r="H14" s="21"/>
    </row>
    <row r="15" spans="1:8" ht="15">
      <c r="A15" t="s">
        <v>260</v>
      </c>
      <c r="D15" s="7">
        <v>4</v>
      </c>
      <c r="G15" s="21">
        <v>6</v>
      </c>
      <c r="H15" s="21"/>
    </row>
    <row r="16" spans="1:8" ht="15">
      <c r="A16" t="s">
        <v>341</v>
      </c>
      <c r="D16" s="7">
        <v>3</v>
      </c>
      <c r="G16" s="21">
        <v>2</v>
      </c>
      <c r="H16" s="21"/>
    </row>
    <row r="17" spans="1:8" ht="15">
      <c r="A17" t="s">
        <v>481</v>
      </c>
      <c r="D17" s="7">
        <v>3</v>
      </c>
      <c r="G17" s="21">
        <v>2</v>
      </c>
      <c r="H17" s="21"/>
    </row>
    <row r="18" spans="1:8" ht="15">
      <c r="A18" t="s">
        <v>279</v>
      </c>
      <c r="D18" s="7">
        <v>3</v>
      </c>
      <c r="H18" s="7">
        <v>3</v>
      </c>
    </row>
    <row r="19" spans="1:8" ht="15">
      <c r="A19" t="s">
        <v>296</v>
      </c>
      <c r="D19" s="7">
        <v>3</v>
      </c>
      <c r="G19" s="21">
        <v>3</v>
      </c>
      <c r="H19" s="21"/>
    </row>
    <row r="20" spans="1:8" ht="15">
      <c r="A20" t="s">
        <v>403</v>
      </c>
      <c r="D20" s="7">
        <v>3</v>
      </c>
      <c r="H20" s="10" t="s">
        <v>10</v>
      </c>
    </row>
    <row r="21" spans="1:8" ht="15">
      <c r="A21" t="s">
        <v>355</v>
      </c>
      <c r="D21" s="7">
        <v>2</v>
      </c>
      <c r="G21" s="21">
        <v>3</v>
      </c>
      <c r="H21" s="21"/>
    </row>
    <row r="22" spans="1:8" ht="15">
      <c r="A22" t="s">
        <v>468</v>
      </c>
      <c r="D22" s="7">
        <v>2</v>
      </c>
      <c r="G22" s="21">
        <v>5</v>
      </c>
      <c r="H22" s="21"/>
    </row>
    <row r="23" spans="1:8" ht="15">
      <c r="A23" t="s">
        <v>431</v>
      </c>
      <c r="D23" s="7">
        <v>2</v>
      </c>
      <c r="G23" s="21">
        <v>2</v>
      </c>
      <c r="H23" s="21"/>
    </row>
    <row r="24" spans="1:8" ht="15">
      <c r="A24" t="s">
        <v>314</v>
      </c>
      <c r="D24" s="7">
        <v>2</v>
      </c>
      <c r="G24" s="21">
        <v>7</v>
      </c>
      <c r="H24" s="21"/>
    </row>
    <row r="25" spans="1:8" ht="15">
      <c r="A25" t="s">
        <v>542</v>
      </c>
      <c r="D25" s="7">
        <v>2</v>
      </c>
      <c r="G25" s="21">
        <v>5</v>
      </c>
      <c r="H25" s="21"/>
    </row>
    <row r="26" spans="1:8" ht="15">
      <c r="A26" t="s">
        <v>456</v>
      </c>
      <c r="D26" s="7">
        <v>2</v>
      </c>
      <c r="G26" s="21">
        <v>2</v>
      </c>
      <c r="H26" s="21"/>
    </row>
    <row r="27" spans="1:8" ht="15">
      <c r="A27" t="s">
        <v>465</v>
      </c>
      <c r="D27" s="7">
        <v>2</v>
      </c>
      <c r="G27" s="21">
        <v>1</v>
      </c>
      <c r="H27" s="21"/>
    </row>
    <row r="28" spans="1:8" ht="15">
      <c r="A28" t="s">
        <v>735</v>
      </c>
      <c r="D28" s="7">
        <v>2</v>
      </c>
      <c r="G28" s="21">
        <v>6</v>
      </c>
      <c r="H28" s="21"/>
    </row>
    <row r="29" spans="1:8" ht="15">
      <c r="A29" t="s">
        <v>20</v>
      </c>
      <c r="D29" s="10" t="s">
        <v>736</v>
      </c>
      <c r="H29" s="10" t="s">
        <v>736</v>
      </c>
    </row>
  </sheetData>
  <sheetProtection selectLockedCells="1" selectUnlockedCells="1"/>
  <mergeCells count="24">
    <mergeCell ref="A2:F2"/>
    <mergeCell ref="C4:D4"/>
    <mergeCell ref="G4:H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9:H19"/>
    <mergeCell ref="G21:H21"/>
    <mergeCell ref="G22:H22"/>
    <mergeCell ref="G23:H23"/>
    <mergeCell ref="G24:H24"/>
    <mergeCell ref="G25:H25"/>
    <mergeCell ref="G26:H26"/>
    <mergeCell ref="G27:H27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8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4" spans="1:11" ht="15" customHeight="1">
      <c r="A4" s="4" t="s">
        <v>737</v>
      </c>
      <c r="B4" s="2"/>
      <c r="C4" s="3" t="s">
        <v>738</v>
      </c>
      <c r="D4" s="3"/>
      <c r="E4" s="4"/>
      <c r="F4" s="2"/>
      <c r="G4" s="2" t="s">
        <v>739</v>
      </c>
      <c r="H4" s="2"/>
      <c r="I4" s="2" t="s">
        <v>740</v>
      </c>
      <c r="J4" s="2"/>
      <c r="K4" s="22" t="s">
        <v>741</v>
      </c>
    </row>
    <row r="5" spans="1:11" ht="15">
      <c r="A5" t="s">
        <v>725</v>
      </c>
      <c r="B5" s="2"/>
      <c r="C5" s="11">
        <v>30300736</v>
      </c>
      <c r="D5" s="11"/>
      <c r="F5" s="2"/>
      <c r="G5" s="8" t="s">
        <v>742</v>
      </c>
      <c r="I5" s="8" t="s">
        <v>743</v>
      </c>
      <c r="K5" s="8" t="s">
        <v>18</v>
      </c>
    </row>
    <row r="6" spans="1:11" ht="15">
      <c r="A6" t="s">
        <v>726</v>
      </c>
      <c r="D6" s="7">
        <v>55556250</v>
      </c>
      <c r="G6" s="8" t="s">
        <v>742</v>
      </c>
      <c r="I6" s="8" t="s">
        <v>743</v>
      </c>
      <c r="K6" s="8" t="s">
        <v>18</v>
      </c>
    </row>
    <row r="7" spans="1:11" ht="15">
      <c r="A7" t="s">
        <v>725</v>
      </c>
      <c r="D7" s="7">
        <v>664980079</v>
      </c>
      <c r="G7" s="8" t="s">
        <v>742</v>
      </c>
      <c r="I7" s="8" t="s">
        <v>744</v>
      </c>
      <c r="K7" s="8" t="s">
        <v>745</v>
      </c>
    </row>
    <row r="8" spans="1:11" ht="15">
      <c r="A8" t="s">
        <v>726</v>
      </c>
      <c r="D8" s="7">
        <v>213754397</v>
      </c>
      <c r="G8" s="8" t="s">
        <v>742</v>
      </c>
      <c r="I8" s="8" t="s">
        <v>744</v>
      </c>
      <c r="K8" s="8" t="s">
        <v>746</v>
      </c>
    </row>
    <row r="9" spans="1:11" ht="15">
      <c r="A9" t="s">
        <v>727</v>
      </c>
      <c r="D9" s="7">
        <v>61187670</v>
      </c>
      <c r="G9" s="8" t="s">
        <v>742</v>
      </c>
      <c r="I9" s="8" t="s">
        <v>744</v>
      </c>
      <c r="K9" s="8" t="s">
        <v>747</v>
      </c>
    </row>
    <row r="10" spans="1:11" ht="15">
      <c r="A10" t="s">
        <v>728</v>
      </c>
      <c r="D10" s="7">
        <v>192859084</v>
      </c>
      <c r="G10" s="8" t="s">
        <v>748</v>
      </c>
      <c r="I10" s="8" t="s">
        <v>749</v>
      </c>
      <c r="K10" s="8" t="s">
        <v>750</v>
      </c>
    </row>
    <row r="11" spans="1:11" ht="15">
      <c r="A11" s="4" t="s">
        <v>751</v>
      </c>
      <c r="C11" s="11">
        <v>1218638216</v>
      </c>
      <c r="D11" s="11"/>
      <c r="G11" s="8"/>
      <c r="I11" s="8"/>
      <c r="K11" s="8"/>
    </row>
    <row r="12" spans="1:11" ht="15">
      <c r="A12" t="s">
        <v>752</v>
      </c>
      <c r="C12" s="11">
        <v>465390214</v>
      </c>
      <c r="D12" s="11"/>
      <c r="G12" s="8" t="s">
        <v>742</v>
      </c>
      <c r="I12" s="8" t="s">
        <v>744</v>
      </c>
      <c r="K12" s="8" t="s">
        <v>753</v>
      </c>
    </row>
  </sheetData>
  <sheetProtection selectLockedCells="1" selectUnlockedCells="1"/>
  <mergeCells count="5">
    <mergeCell ref="A2:F2"/>
    <mergeCell ref="C4:D4"/>
    <mergeCell ref="C5:D5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8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11" ht="15" customHeight="1">
      <c r="A2" s="4" t="s">
        <v>737</v>
      </c>
      <c r="B2" s="2"/>
      <c r="C2" s="3" t="s">
        <v>754</v>
      </c>
      <c r="D2" s="3"/>
      <c r="E2" s="4"/>
      <c r="F2" s="2"/>
      <c r="G2" s="2" t="s">
        <v>739</v>
      </c>
      <c r="H2" s="2"/>
      <c r="I2" s="2" t="s">
        <v>740</v>
      </c>
      <c r="J2" s="2"/>
      <c r="K2" s="22" t="s">
        <v>741</v>
      </c>
    </row>
    <row r="3" spans="1:11" ht="15">
      <c r="A3" t="s">
        <v>726</v>
      </c>
      <c r="C3" s="11">
        <v>164734450</v>
      </c>
      <c r="D3" s="11"/>
      <c r="G3" s="8" t="s">
        <v>742</v>
      </c>
      <c r="I3" s="8" t="s">
        <v>743</v>
      </c>
      <c r="K3" s="8" t="s">
        <v>18</v>
      </c>
    </row>
    <row r="4" spans="1:11" ht="15">
      <c r="A4" t="s">
        <v>725</v>
      </c>
      <c r="D4" s="7">
        <v>531422088</v>
      </c>
      <c r="G4" s="8" t="s">
        <v>742</v>
      </c>
      <c r="I4" s="8" t="s">
        <v>744</v>
      </c>
      <c r="K4" s="8" t="s">
        <v>755</v>
      </c>
    </row>
    <row r="5" spans="1:11" ht="15">
      <c r="A5" t="s">
        <v>726</v>
      </c>
      <c r="D5" s="7">
        <v>226303579</v>
      </c>
      <c r="G5" s="8" t="s">
        <v>742</v>
      </c>
      <c r="I5" s="8" t="s">
        <v>744</v>
      </c>
      <c r="K5" s="8" t="s">
        <v>756</v>
      </c>
    </row>
    <row r="6" spans="1:11" ht="15">
      <c r="A6" t="s">
        <v>727</v>
      </c>
      <c r="D6" s="7">
        <v>48127586</v>
      </c>
      <c r="G6" s="8" t="s">
        <v>742</v>
      </c>
      <c r="I6" s="8" t="s">
        <v>744</v>
      </c>
      <c r="K6" s="8" t="s">
        <v>757</v>
      </c>
    </row>
    <row r="7" spans="1:11" ht="15">
      <c r="A7" t="s">
        <v>728</v>
      </c>
      <c r="D7" s="7">
        <v>160656044</v>
      </c>
      <c r="G7" s="8" t="s">
        <v>748</v>
      </c>
      <c r="I7" s="8" t="s">
        <v>749</v>
      </c>
      <c r="K7" s="8" t="s">
        <v>758</v>
      </c>
    </row>
    <row r="8" spans="1:11" ht="15">
      <c r="A8" s="4" t="s">
        <v>751</v>
      </c>
      <c r="C8" s="11">
        <v>1131243747</v>
      </c>
      <c r="D8" s="11"/>
      <c r="G8" s="8"/>
      <c r="I8" s="8"/>
      <c r="K8" s="8"/>
    </row>
    <row r="9" spans="1:11" ht="15">
      <c r="A9" t="s">
        <v>759</v>
      </c>
      <c r="C9" s="11">
        <v>77645830</v>
      </c>
      <c r="D9" s="11"/>
      <c r="G9" s="8" t="s">
        <v>742</v>
      </c>
      <c r="I9" s="8" t="s">
        <v>744</v>
      </c>
      <c r="K9" s="8" t="s">
        <v>760</v>
      </c>
    </row>
  </sheetData>
  <sheetProtection selectLockedCells="1" selectUnlockedCells="1"/>
  <mergeCells count="4">
    <mergeCell ref="C2:D2"/>
    <mergeCell ref="C3:D3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7" ht="15">
      <c r="C2" s="9" t="s">
        <v>761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"/>
    </row>
    <row r="3" spans="1:17" ht="15" customHeight="1">
      <c r="A3" s="4" t="s">
        <v>762</v>
      </c>
      <c r="B3" s="2"/>
      <c r="C3" s="3" t="s">
        <v>724</v>
      </c>
      <c r="D3" s="3"/>
      <c r="E3" s="4"/>
      <c r="F3" s="2"/>
      <c r="G3" s="3" t="s">
        <v>763</v>
      </c>
      <c r="H3" s="3"/>
      <c r="I3" s="4"/>
      <c r="J3" s="2"/>
      <c r="K3" s="3" t="s">
        <v>764</v>
      </c>
      <c r="L3" s="3"/>
      <c r="M3" s="4"/>
      <c r="N3" s="2"/>
      <c r="O3" s="3" t="s">
        <v>765</v>
      </c>
      <c r="P3" s="3"/>
      <c r="Q3" s="4"/>
    </row>
    <row r="4" spans="1:16" ht="15">
      <c r="A4" t="s">
        <v>766</v>
      </c>
      <c r="C4" s="11">
        <v>1025779132</v>
      </c>
      <c r="D4" s="11"/>
      <c r="G4" s="5" t="s">
        <v>88</v>
      </c>
      <c r="H4" s="5"/>
      <c r="K4" s="5" t="s">
        <v>88</v>
      </c>
      <c r="L4" s="5"/>
      <c r="O4" s="11">
        <v>1025779132</v>
      </c>
      <c r="P4" s="11"/>
    </row>
    <row r="5" spans="1:16" ht="15">
      <c r="A5" t="s">
        <v>767</v>
      </c>
      <c r="D5" s="7">
        <v>193653664</v>
      </c>
      <c r="H5" s="7">
        <v>794580</v>
      </c>
      <c r="L5" s="10" t="s">
        <v>10</v>
      </c>
      <c r="P5" s="7">
        <v>192859084</v>
      </c>
    </row>
    <row r="6" spans="1:16" ht="15">
      <c r="A6" s="4" t="s">
        <v>729</v>
      </c>
      <c r="D6" s="7">
        <v>1219432796</v>
      </c>
      <c r="H6" s="7">
        <v>794580</v>
      </c>
      <c r="L6" s="10" t="s">
        <v>10</v>
      </c>
      <c r="P6" s="7">
        <v>1218638216</v>
      </c>
    </row>
    <row r="7" spans="1:16" ht="15">
      <c r="A7" t="s">
        <v>730</v>
      </c>
      <c r="D7" s="7">
        <v>59516236</v>
      </c>
      <c r="H7" s="7">
        <v>59516236</v>
      </c>
      <c r="L7" s="10" t="s">
        <v>10</v>
      </c>
      <c r="P7" s="10" t="s">
        <v>10</v>
      </c>
    </row>
    <row r="8" spans="1:16" ht="15">
      <c r="A8" s="4" t="s">
        <v>731</v>
      </c>
      <c r="C8" s="11">
        <v>1278949032</v>
      </c>
      <c r="D8" s="11"/>
      <c r="G8" s="11">
        <v>60310816</v>
      </c>
      <c r="H8" s="11"/>
      <c r="K8" s="5" t="s">
        <v>88</v>
      </c>
      <c r="L8" s="5"/>
      <c r="O8" s="11">
        <v>1218638216</v>
      </c>
      <c r="P8" s="11"/>
    </row>
    <row r="9" spans="1:16" ht="15">
      <c r="A9" t="s">
        <v>87</v>
      </c>
      <c r="C9" s="11">
        <v>170145000</v>
      </c>
      <c r="D9" s="11"/>
      <c r="G9" s="5" t="s">
        <v>88</v>
      </c>
      <c r="H9" s="5"/>
      <c r="K9" s="5" t="s">
        <v>88</v>
      </c>
      <c r="L9" s="5"/>
      <c r="O9" s="11">
        <v>170145000</v>
      </c>
      <c r="P9" s="11"/>
    </row>
    <row r="10" spans="1:16" ht="15">
      <c r="A10" t="s">
        <v>89</v>
      </c>
      <c r="D10" s="7">
        <v>295245214</v>
      </c>
      <c r="H10" s="10" t="s">
        <v>10</v>
      </c>
      <c r="L10" s="10" t="s">
        <v>10</v>
      </c>
      <c r="P10" s="7">
        <v>295245214</v>
      </c>
    </row>
    <row r="11" spans="1:16" ht="15">
      <c r="A11" t="s">
        <v>768</v>
      </c>
      <c r="D11" s="7">
        <v>146111055</v>
      </c>
      <c r="H11" s="10" t="s">
        <v>10</v>
      </c>
      <c r="L11" s="10" t="s">
        <v>10</v>
      </c>
      <c r="P11" s="7">
        <v>146111055</v>
      </c>
    </row>
    <row r="12" spans="1:16" ht="15">
      <c r="A12" t="s">
        <v>769</v>
      </c>
      <c r="D12" s="7">
        <v>72256607</v>
      </c>
      <c r="H12" s="10" t="s">
        <v>10</v>
      </c>
      <c r="L12" s="7">
        <v>72256607</v>
      </c>
      <c r="P12" s="10" t="s">
        <v>10</v>
      </c>
    </row>
    <row r="13" spans="1:16" ht="15">
      <c r="A13" s="4" t="s">
        <v>770</v>
      </c>
      <c r="C13" s="11">
        <v>683757876</v>
      </c>
      <c r="D13" s="11"/>
      <c r="G13" s="5" t="s">
        <v>88</v>
      </c>
      <c r="H13" s="5"/>
      <c r="K13" s="11">
        <v>72256607</v>
      </c>
      <c r="L13" s="11"/>
      <c r="O13" s="11">
        <v>611501269</v>
      </c>
      <c r="P13" s="11"/>
    </row>
  </sheetData>
  <sheetProtection selectLockedCells="1" selectUnlockedCells="1"/>
  <mergeCells count="21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  <mergeCell ref="C9:D9"/>
    <mergeCell ref="G9:H9"/>
    <mergeCell ref="K9:L9"/>
    <mergeCell ref="O9:P9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4" spans="3:17" ht="15">
      <c r="C4" s="9" t="s">
        <v>771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4"/>
    </row>
    <row r="5" spans="1:17" ht="15" customHeight="1">
      <c r="A5" s="4" t="s">
        <v>762</v>
      </c>
      <c r="B5" s="2"/>
      <c r="C5" s="3" t="s">
        <v>724</v>
      </c>
      <c r="D5" s="3"/>
      <c r="E5" s="4"/>
      <c r="F5" s="2"/>
      <c r="G5" s="3" t="s">
        <v>763</v>
      </c>
      <c r="H5" s="3"/>
      <c r="I5" s="4"/>
      <c r="J5" s="2"/>
      <c r="K5" s="3" t="s">
        <v>764</v>
      </c>
      <c r="L5" s="3"/>
      <c r="M5" s="4"/>
      <c r="N5" s="2"/>
      <c r="O5" s="3" t="s">
        <v>765</v>
      </c>
      <c r="P5" s="3"/>
      <c r="Q5" s="4"/>
    </row>
    <row r="6" spans="1:16" ht="15">
      <c r="A6" t="s">
        <v>766</v>
      </c>
      <c r="C6" s="11">
        <v>970587703</v>
      </c>
      <c r="D6" s="11"/>
      <c r="G6" s="5" t="s">
        <v>88</v>
      </c>
      <c r="H6" s="5"/>
      <c r="K6" s="5" t="s">
        <v>88</v>
      </c>
      <c r="L6" s="5"/>
      <c r="O6" s="11">
        <v>970587703</v>
      </c>
      <c r="P6" s="11"/>
    </row>
    <row r="7" spans="1:16" ht="15">
      <c r="A7" t="s">
        <v>767</v>
      </c>
      <c r="D7" s="7">
        <v>161497771</v>
      </c>
      <c r="H7" s="7">
        <v>841727</v>
      </c>
      <c r="L7" s="10" t="s">
        <v>10</v>
      </c>
      <c r="P7" s="7">
        <v>160656044</v>
      </c>
    </row>
    <row r="8" spans="1:16" ht="15">
      <c r="A8" s="4" t="s">
        <v>729</v>
      </c>
      <c r="D8" s="7">
        <v>1132085474</v>
      </c>
      <c r="H8" s="7">
        <v>841727</v>
      </c>
      <c r="L8" s="10" t="s">
        <v>10</v>
      </c>
      <c r="P8" s="7">
        <v>1131243747</v>
      </c>
    </row>
    <row r="9" spans="1:16" ht="15">
      <c r="A9" t="s">
        <v>730</v>
      </c>
      <c r="D9" s="7">
        <v>19506154</v>
      </c>
      <c r="H9" s="7">
        <v>19506154</v>
      </c>
      <c r="L9" s="10" t="s">
        <v>10</v>
      </c>
      <c r="P9" s="10" t="s">
        <v>10</v>
      </c>
    </row>
    <row r="10" spans="1:16" ht="15">
      <c r="A10" s="4" t="s">
        <v>731</v>
      </c>
      <c r="C10" s="11">
        <v>1151591628</v>
      </c>
      <c r="D10" s="11"/>
      <c r="G10" s="11">
        <v>20347881</v>
      </c>
      <c r="H10" s="11"/>
      <c r="K10" s="5" t="s">
        <v>88</v>
      </c>
      <c r="L10" s="5"/>
      <c r="O10" s="11">
        <v>1131243747</v>
      </c>
      <c r="P10" s="11"/>
    </row>
    <row r="11" spans="1:16" ht="15">
      <c r="A11" t="s">
        <v>759</v>
      </c>
      <c r="C11" s="11">
        <v>77645830</v>
      </c>
      <c r="D11" s="11"/>
      <c r="G11" s="5" t="s">
        <v>88</v>
      </c>
      <c r="H11" s="5"/>
      <c r="K11" s="5" t="s">
        <v>88</v>
      </c>
      <c r="L11" s="5"/>
      <c r="O11" s="11">
        <v>77645830</v>
      </c>
      <c r="P11" s="11"/>
    </row>
    <row r="12" spans="1:16" ht="15">
      <c r="A12" t="s">
        <v>768</v>
      </c>
      <c r="D12" s="7">
        <v>175373229</v>
      </c>
      <c r="G12" s="5" t="s">
        <v>88</v>
      </c>
      <c r="H12" s="5"/>
      <c r="K12" s="5" t="s">
        <v>88</v>
      </c>
      <c r="L12" s="5"/>
      <c r="O12" s="11">
        <v>175373229</v>
      </c>
      <c r="P12" s="11"/>
    </row>
    <row r="13" spans="1:16" ht="15">
      <c r="A13" t="s">
        <v>772</v>
      </c>
      <c r="D13" s="7">
        <v>251322500</v>
      </c>
      <c r="H13" s="10" t="s">
        <v>10</v>
      </c>
      <c r="L13" s="7">
        <v>251322500</v>
      </c>
      <c r="P13" s="10" t="s">
        <v>10</v>
      </c>
    </row>
    <row r="14" spans="1:16" ht="15">
      <c r="A14" s="4" t="s">
        <v>770</v>
      </c>
      <c r="C14" s="11">
        <v>504341559</v>
      </c>
      <c r="D14" s="11"/>
      <c r="G14" s="5" t="s">
        <v>88</v>
      </c>
      <c r="H14" s="5"/>
      <c r="K14" s="11">
        <v>251322500</v>
      </c>
      <c r="L14" s="11"/>
      <c r="O14" s="11">
        <v>253019059</v>
      </c>
      <c r="P14" s="11"/>
    </row>
  </sheetData>
  <sheetProtection selectLockedCells="1" selectUnlockedCells="1"/>
  <mergeCells count="25">
    <mergeCell ref="A2:F2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0:D10"/>
    <mergeCell ref="G10:H10"/>
    <mergeCell ref="K10:L10"/>
    <mergeCell ref="O10:P10"/>
    <mergeCell ref="C11:D11"/>
    <mergeCell ref="G11:H11"/>
    <mergeCell ref="K11:L11"/>
    <mergeCell ref="O11:P11"/>
    <mergeCell ref="G12:H12"/>
    <mergeCell ref="K12:L12"/>
    <mergeCell ref="O12:P12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8"/>
      <c r="B2" s="4"/>
      <c r="C2" s="9" t="s">
        <v>773</v>
      </c>
      <c r="D2" s="9"/>
      <c r="E2" s="9"/>
      <c r="F2" s="9"/>
      <c r="G2" s="9"/>
      <c r="H2" s="9"/>
      <c r="I2" s="9"/>
      <c r="J2" s="9"/>
      <c r="K2" s="9"/>
      <c r="L2" s="9"/>
      <c r="M2" s="4"/>
    </row>
    <row r="3" spans="1:13" ht="15" customHeight="1">
      <c r="A3" s="4" t="s">
        <v>762</v>
      </c>
      <c r="B3" s="4"/>
      <c r="C3" s="3" t="s">
        <v>774</v>
      </c>
      <c r="D3" s="3"/>
      <c r="E3" s="4"/>
      <c r="F3" s="4"/>
      <c r="G3" s="3" t="s">
        <v>775</v>
      </c>
      <c r="H3" s="3"/>
      <c r="I3" s="4"/>
      <c r="J3" s="4"/>
      <c r="K3" s="3" t="s">
        <v>776</v>
      </c>
      <c r="L3" s="3"/>
      <c r="M3" s="4"/>
    </row>
    <row r="4" spans="1:12" ht="15">
      <c r="A4" t="s">
        <v>777</v>
      </c>
      <c r="C4" s="11">
        <v>970587703</v>
      </c>
      <c r="D4" s="11"/>
      <c r="G4" s="11">
        <v>160656044</v>
      </c>
      <c r="H4" s="11"/>
      <c r="K4" s="11">
        <v>1131243747</v>
      </c>
      <c r="L4" s="11"/>
    </row>
    <row r="5" spans="1:12" ht="15">
      <c r="A5" t="s">
        <v>778</v>
      </c>
      <c r="D5" s="13">
        <v>-20338793</v>
      </c>
      <c r="H5" s="13">
        <v>-88205089</v>
      </c>
      <c r="L5" s="13">
        <v>-108543882</v>
      </c>
    </row>
    <row r="6" spans="1:12" ht="15">
      <c r="A6" t="s">
        <v>779</v>
      </c>
      <c r="D6" s="13">
        <v>-1960888</v>
      </c>
      <c r="H6" s="7">
        <v>76877129</v>
      </c>
      <c r="L6" s="7">
        <v>74916241</v>
      </c>
    </row>
    <row r="7" spans="1:12" ht="15">
      <c r="A7" t="s">
        <v>780</v>
      </c>
      <c r="D7" s="7">
        <v>494678346</v>
      </c>
      <c r="H7" s="7">
        <v>52772604</v>
      </c>
      <c r="L7" s="7">
        <v>547450950</v>
      </c>
    </row>
    <row r="8" spans="1:12" ht="15">
      <c r="A8" t="s">
        <v>781</v>
      </c>
      <c r="D8" s="13">
        <v>-417187234</v>
      </c>
      <c r="H8" s="13">
        <v>-9241606</v>
      </c>
      <c r="L8" s="13">
        <v>-426428840</v>
      </c>
    </row>
    <row r="9" spans="1:12" ht="15">
      <c r="A9" t="s">
        <v>782</v>
      </c>
      <c r="D9" s="10" t="s">
        <v>10</v>
      </c>
      <c r="H9" s="10" t="s">
        <v>10</v>
      </c>
      <c r="L9" s="10" t="s">
        <v>10</v>
      </c>
    </row>
    <row r="10" spans="1:12" ht="15">
      <c r="A10" t="s">
        <v>783</v>
      </c>
      <c r="C10" s="11">
        <v>1025779134</v>
      </c>
      <c r="D10" s="11"/>
      <c r="G10" s="11">
        <v>192859082</v>
      </c>
      <c r="H10" s="11"/>
      <c r="K10" s="11">
        <v>1218638216</v>
      </c>
      <c r="L10" s="11"/>
    </row>
    <row r="11" spans="1:12" ht="15">
      <c r="A11" s="19" t="s">
        <v>784</v>
      </c>
      <c r="C11" s="16">
        <v>-2204826</v>
      </c>
      <c r="D11" s="16"/>
      <c r="G11" s="11">
        <v>27758106</v>
      </c>
      <c r="H11" s="11"/>
      <c r="K11" s="11">
        <v>25553280</v>
      </c>
      <c r="L11" s="11"/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8"/>
      <c r="B2" s="4"/>
      <c r="C2" s="9" t="s">
        <v>785</v>
      </c>
      <c r="D2" s="9"/>
      <c r="E2" s="9"/>
      <c r="F2" s="9"/>
      <c r="G2" s="9"/>
      <c r="H2" s="9"/>
      <c r="I2" s="9"/>
      <c r="J2" s="9"/>
      <c r="K2" s="9"/>
      <c r="L2" s="9"/>
      <c r="M2" s="4"/>
    </row>
    <row r="3" spans="1:13" ht="15" customHeight="1">
      <c r="A3" s="4" t="s">
        <v>762</v>
      </c>
      <c r="B3" s="4"/>
      <c r="C3" s="3" t="s">
        <v>774</v>
      </c>
      <c r="D3" s="3"/>
      <c r="E3" s="4"/>
      <c r="F3" s="4"/>
      <c r="G3" s="3" t="s">
        <v>775</v>
      </c>
      <c r="H3" s="3"/>
      <c r="I3" s="4"/>
      <c r="J3" s="4"/>
      <c r="K3" s="3" t="s">
        <v>776</v>
      </c>
      <c r="L3" s="3"/>
      <c r="M3" s="4"/>
    </row>
    <row r="4" spans="1:12" ht="15">
      <c r="A4" t="s">
        <v>777</v>
      </c>
      <c r="C4" s="11">
        <v>986328498</v>
      </c>
      <c r="D4" s="11"/>
      <c r="G4" s="11">
        <v>166268568</v>
      </c>
      <c r="H4" s="11"/>
      <c r="K4" s="11">
        <v>1152597066</v>
      </c>
      <c r="L4" s="11"/>
    </row>
    <row r="5" spans="1:12" ht="15">
      <c r="A5" t="s">
        <v>786</v>
      </c>
      <c r="D5" s="7">
        <v>2847904</v>
      </c>
      <c r="H5" s="7">
        <v>43250660</v>
      </c>
      <c r="L5" s="7">
        <v>46098564</v>
      </c>
    </row>
    <row r="6" spans="1:12" ht="15">
      <c r="A6" t="s">
        <v>787</v>
      </c>
      <c r="D6" s="13">
        <v>-15266479</v>
      </c>
      <c r="H6" s="13">
        <v>-40114380</v>
      </c>
      <c r="L6" s="13">
        <v>-55380859</v>
      </c>
    </row>
    <row r="7" spans="1:12" ht="15">
      <c r="A7" t="s">
        <v>780</v>
      </c>
      <c r="D7" s="7">
        <v>556756457</v>
      </c>
      <c r="H7" s="7">
        <v>61674905</v>
      </c>
      <c r="L7" s="7">
        <v>618431362</v>
      </c>
    </row>
    <row r="8" spans="1:12" ht="15">
      <c r="A8" t="s">
        <v>781</v>
      </c>
      <c r="D8" s="13">
        <v>-560078677</v>
      </c>
      <c r="H8" s="13">
        <v>-70423709</v>
      </c>
      <c r="L8" s="13">
        <v>-630502386</v>
      </c>
    </row>
    <row r="9" spans="1:12" ht="15">
      <c r="A9" t="s">
        <v>782</v>
      </c>
      <c r="D9" s="10" t="s">
        <v>10</v>
      </c>
      <c r="H9" s="10" t="s">
        <v>10</v>
      </c>
      <c r="L9" s="10" t="s">
        <v>10</v>
      </c>
    </row>
    <row r="10" spans="1:12" ht="15">
      <c r="A10" t="s">
        <v>783</v>
      </c>
      <c r="C10" s="11">
        <v>970587703</v>
      </c>
      <c r="D10" s="11"/>
      <c r="G10" s="11">
        <v>160656044</v>
      </c>
      <c r="H10" s="11"/>
      <c r="K10" s="11">
        <v>1131243747</v>
      </c>
      <c r="L10" s="11"/>
    </row>
    <row r="11" spans="1:12" ht="15">
      <c r="A11" s="19" t="s">
        <v>784</v>
      </c>
      <c r="C11" s="16">
        <v>-5468175</v>
      </c>
      <c r="D11" s="16"/>
      <c r="G11" s="16">
        <v>-10447877</v>
      </c>
      <c r="H11" s="16"/>
      <c r="K11" s="16">
        <v>-15916052</v>
      </c>
      <c r="L11" s="16"/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8"/>
      <c r="B2" s="2"/>
      <c r="C2" s="9" t="s">
        <v>147</v>
      </c>
      <c r="D2" s="9"/>
      <c r="E2" s="9"/>
      <c r="F2" s="9"/>
      <c r="G2" s="9"/>
      <c r="H2" s="9"/>
      <c r="I2" s="4"/>
    </row>
    <row r="3" spans="1:9" ht="15" customHeight="1">
      <c r="A3" s="4" t="s">
        <v>759</v>
      </c>
      <c r="B3" s="2"/>
      <c r="C3" s="3" t="s">
        <v>22</v>
      </c>
      <c r="D3" s="3"/>
      <c r="E3" s="4"/>
      <c r="F3" s="2"/>
      <c r="G3" s="3" t="s">
        <v>23</v>
      </c>
      <c r="H3" s="3"/>
      <c r="I3" s="4"/>
    </row>
    <row r="4" spans="1:8" ht="15">
      <c r="A4" t="s">
        <v>788</v>
      </c>
      <c r="C4" s="11">
        <v>75645830</v>
      </c>
      <c r="D4" s="11"/>
      <c r="G4" s="11">
        <v>76037341</v>
      </c>
      <c r="H4" s="11"/>
    </row>
    <row r="5" spans="1:8" ht="15">
      <c r="A5" t="s">
        <v>789</v>
      </c>
      <c r="D5" s="13">
        <v>-4371616</v>
      </c>
      <c r="H5" s="7">
        <v>481389</v>
      </c>
    </row>
    <row r="6" spans="1:8" ht="15">
      <c r="A6" t="s">
        <v>790</v>
      </c>
      <c r="D6" s="7">
        <v>743000000</v>
      </c>
      <c r="H6" s="7">
        <v>161520000</v>
      </c>
    </row>
    <row r="7" spans="1:8" ht="15">
      <c r="A7" t="s">
        <v>791</v>
      </c>
      <c r="D7" s="13">
        <v>-348884000</v>
      </c>
      <c r="H7" s="13">
        <v>-162392900</v>
      </c>
    </row>
    <row r="8" spans="1:8" ht="15">
      <c r="A8" t="s">
        <v>792</v>
      </c>
      <c r="D8" s="10" t="s">
        <v>10</v>
      </c>
      <c r="H8" s="10" t="s">
        <v>10</v>
      </c>
    </row>
    <row r="9" spans="1:8" ht="15">
      <c r="A9" t="s">
        <v>793</v>
      </c>
      <c r="C9" s="11">
        <v>465390214</v>
      </c>
      <c r="D9" s="11"/>
      <c r="G9" s="11">
        <v>75645830</v>
      </c>
      <c r="H9" s="11"/>
    </row>
    <row r="10" spans="1:8" ht="15">
      <c r="A10" t="s">
        <v>794</v>
      </c>
      <c r="D10" s="10" t="s">
        <v>10</v>
      </c>
      <c r="H10" s="7">
        <v>2000000</v>
      </c>
    </row>
    <row r="11" spans="1:8" ht="15">
      <c r="A11" t="s">
        <v>795</v>
      </c>
      <c r="C11" s="11">
        <v>465390214</v>
      </c>
      <c r="D11" s="11"/>
      <c r="G11" s="11">
        <v>77645830</v>
      </c>
      <c r="H11" s="11"/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9:D9"/>
    <mergeCell ref="G9:H9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K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4" spans="1:37" ht="15" customHeight="1">
      <c r="A4" s="4" t="s">
        <v>797</v>
      </c>
      <c r="B4" s="2"/>
      <c r="C4" s="3" t="s">
        <v>798</v>
      </c>
      <c r="D4" s="3"/>
      <c r="E4" s="4"/>
      <c r="F4" s="2"/>
      <c r="G4" s="3" t="s">
        <v>799</v>
      </c>
      <c r="H4" s="3"/>
      <c r="J4" s="2"/>
      <c r="K4" s="3" t="s">
        <v>800</v>
      </c>
      <c r="L4" s="3"/>
      <c r="M4" s="4"/>
      <c r="N4" s="2"/>
      <c r="O4" s="3" t="s">
        <v>801</v>
      </c>
      <c r="P4" s="3"/>
      <c r="Q4" s="4"/>
      <c r="R4" s="2"/>
      <c r="S4" s="3" t="s">
        <v>802</v>
      </c>
      <c r="T4" s="3"/>
      <c r="U4" s="4"/>
      <c r="V4" s="2"/>
      <c r="W4" s="3" t="s">
        <v>803</v>
      </c>
      <c r="X4" s="3"/>
      <c r="Y4" s="4"/>
      <c r="Z4" s="2"/>
      <c r="AA4" s="3" t="s">
        <v>804</v>
      </c>
      <c r="AB4" s="3"/>
      <c r="AC4" s="4"/>
      <c r="AD4" s="2"/>
      <c r="AE4" s="3" t="s">
        <v>805</v>
      </c>
      <c r="AF4" s="3"/>
      <c r="AG4" s="4"/>
      <c r="AH4" s="2"/>
      <c r="AI4" s="3" t="s">
        <v>806</v>
      </c>
      <c r="AJ4" s="3"/>
      <c r="AK4" s="4"/>
    </row>
    <row r="5" spans="1:36" ht="15">
      <c r="A5" s="4" t="s">
        <v>807</v>
      </c>
      <c r="D5" s="10"/>
      <c r="H5" s="10"/>
      <c r="L5" s="10"/>
      <c r="P5" s="10"/>
      <c r="T5" s="10"/>
      <c r="X5" s="10"/>
      <c r="AB5" s="10"/>
      <c r="AF5" s="10"/>
      <c r="AJ5" s="10"/>
    </row>
    <row r="6" spans="1:36" ht="15">
      <c r="A6" t="s">
        <v>808</v>
      </c>
      <c r="C6" s="11">
        <v>40501278</v>
      </c>
      <c r="D6" s="11"/>
      <c r="G6" s="5" t="s">
        <v>88</v>
      </c>
      <c r="H6" s="5"/>
      <c r="K6" s="5" t="s">
        <v>88</v>
      </c>
      <c r="L6" s="5"/>
      <c r="O6" s="16">
        <v>-3442074</v>
      </c>
      <c r="P6" s="16"/>
      <c r="S6" s="11">
        <v>37059204</v>
      </c>
      <c r="T6" s="11"/>
      <c r="W6" s="11">
        <v>2342595</v>
      </c>
      <c r="X6" s="11"/>
      <c r="AA6" s="5" t="s">
        <v>88</v>
      </c>
      <c r="AB6" s="5"/>
      <c r="AE6" s="5" t="s">
        <v>88</v>
      </c>
      <c r="AF6" s="5"/>
      <c r="AI6" s="5" t="s">
        <v>88</v>
      </c>
      <c r="AJ6" s="5"/>
    </row>
    <row r="7" spans="1:36" ht="15">
      <c r="A7" t="s">
        <v>809</v>
      </c>
      <c r="D7" s="7">
        <v>46815339</v>
      </c>
      <c r="H7" s="7">
        <v>24907391</v>
      </c>
      <c r="L7" s="13">
        <v>-4744374</v>
      </c>
      <c r="P7" s="7">
        <v>5456082</v>
      </c>
      <c r="T7" s="7">
        <v>72434438</v>
      </c>
      <c r="X7" s="7">
        <v>1409093</v>
      </c>
      <c r="AB7" s="7">
        <v>4260184</v>
      </c>
      <c r="AF7" s="7">
        <v>776945</v>
      </c>
      <c r="AJ7" s="7">
        <v>165755</v>
      </c>
    </row>
    <row r="8" spans="1:36" ht="15">
      <c r="A8" t="s">
        <v>566</v>
      </c>
      <c r="D8" s="7">
        <v>78914960</v>
      </c>
      <c r="H8" s="7">
        <v>30000000</v>
      </c>
      <c r="L8" s="10" t="s">
        <v>10</v>
      </c>
      <c r="P8" s="7">
        <v>15042757</v>
      </c>
      <c r="T8" s="7">
        <v>123957717</v>
      </c>
      <c r="X8" s="7">
        <v>5204444</v>
      </c>
      <c r="AB8" s="10" t="s">
        <v>10</v>
      </c>
      <c r="AF8" s="10" t="s">
        <v>10</v>
      </c>
      <c r="AJ8" s="10" t="s">
        <v>10</v>
      </c>
    </row>
    <row r="9" spans="1:36" ht="15">
      <c r="A9" s="19" t="s">
        <v>810</v>
      </c>
      <c r="D9" s="7">
        <v>17220000</v>
      </c>
      <c r="H9" s="7">
        <v>24210894</v>
      </c>
      <c r="L9" s="13">
        <v>-79182353</v>
      </c>
      <c r="P9" s="7">
        <v>37751459</v>
      </c>
      <c r="T9" s="10" t="s">
        <v>10</v>
      </c>
      <c r="X9" s="7">
        <v>425749</v>
      </c>
      <c r="AB9" s="7">
        <v>59116</v>
      </c>
      <c r="AF9" s="10" t="s">
        <v>10</v>
      </c>
      <c r="AJ9" s="13">
        <v>-56513788</v>
      </c>
    </row>
    <row r="10" spans="1:36" ht="15">
      <c r="A10" s="4" t="s">
        <v>811</v>
      </c>
      <c r="C10" s="11">
        <v>183451577</v>
      </c>
      <c r="D10" s="11"/>
      <c r="G10" s="11">
        <v>79118285</v>
      </c>
      <c r="H10" s="11"/>
      <c r="K10" s="16">
        <v>-83926727</v>
      </c>
      <c r="L10" s="16"/>
      <c r="O10" s="11">
        <v>54808224</v>
      </c>
      <c r="P10" s="11"/>
      <c r="S10" s="11">
        <v>233451359</v>
      </c>
      <c r="T10" s="11"/>
      <c r="W10" s="11">
        <v>9381881</v>
      </c>
      <c r="X10" s="11"/>
      <c r="AA10" s="11">
        <v>4319300</v>
      </c>
      <c r="AB10" s="11"/>
      <c r="AE10" s="11">
        <v>776945</v>
      </c>
      <c r="AF10" s="11"/>
      <c r="AI10" s="16">
        <v>-56348033</v>
      </c>
      <c r="AJ10" s="16"/>
    </row>
    <row r="11" spans="1:36" ht="15">
      <c r="A11" s="4" t="s">
        <v>812</v>
      </c>
      <c r="D11" s="10"/>
      <c r="H11" s="10"/>
      <c r="L11" s="10"/>
      <c r="P11" s="10"/>
      <c r="T11" s="10"/>
      <c r="X11" s="10"/>
      <c r="AB11" s="10"/>
      <c r="AF11" s="10"/>
      <c r="AJ11" s="10"/>
    </row>
    <row r="12" spans="1:36" ht="15">
      <c r="A12" t="s">
        <v>705</v>
      </c>
      <c r="C12" s="11">
        <v>397025</v>
      </c>
      <c r="D12" s="11"/>
      <c r="G12" s="5" t="s">
        <v>88</v>
      </c>
      <c r="H12" s="5"/>
      <c r="K12" s="16">
        <v>-674943</v>
      </c>
      <c r="L12" s="16"/>
      <c r="O12" s="11">
        <v>277918</v>
      </c>
      <c r="P12" s="11"/>
      <c r="S12" s="5" t="s">
        <v>88</v>
      </c>
      <c r="T12" s="5"/>
      <c r="W12" s="5" t="s">
        <v>88</v>
      </c>
      <c r="X12" s="5"/>
      <c r="AA12" s="5" t="s">
        <v>88</v>
      </c>
      <c r="AB12" s="5"/>
      <c r="AE12" s="5" t="s">
        <v>88</v>
      </c>
      <c r="AF12" s="5"/>
      <c r="AI12" s="16">
        <v>-227099</v>
      </c>
      <c r="AJ12" s="16"/>
    </row>
    <row r="13" spans="1:36" ht="15">
      <c r="A13" t="s">
        <v>554</v>
      </c>
      <c r="D13" s="7">
        <v>34801373</v>
      </c>
      <c r="H13" s="7">
        <v>6173200</v>
      </c>
      <c r="L13" s="10" t="s">
        <v>10</v>
      </c>
      <c r="P13" s="13">
        <v>-18257197</v>
      </c>
      <c r="T13" s="7">
        <v>22717376</v>
      </c>
      <c r="X13" s="10" t="s">
        <v>10</v>
      </c>
      <c r="AB13" s="10" t="s">
        <v>10</v>
      </c>
      <c r="AF13" s="10" t="s">
        <v>10</v>
      </c>
      <c r="AJ13" s="10" t="s">
        <v>10</v>
      </c>
    </row>
    <row r="14" spans="1:36" ht="15">
      <c r="A14" s="19" t="s">
        <v>813</v>
      </c>
      <c r="D14" s="7">
        <v>12099647</v>
      </c>
      <c r="H14" s="10" t="s">
        <v>10</v>
      </c>
      <c r="L14" s="10" t="s">
        <v>10</v>
      </c>
      <c r="P14" s="7">
        <v>14532315</v>
      </c>
      <c r="T14" s="7">
        <v>26631962</v>
      </c>
      <c r="X14" s="10" t="s">
        <v>10</v>
      </c>
      <c r="AB14" s="10" t="s">
        <v>10</v>
      </c>
      <c r="AF14" s="10" t="s">
        <v>10</v>
      </c>
      <c r="AJ14" s="10" t="s">
        <v>10</v>
      </c>
    </row>
    <row r="15" spans="1:36" ht="15">
      <c r="A15" s="23" t="s">
        <v>814</v>
      </c>
      <c r="D15" s="7">
        <v>47298045</v>
      </c>
      <c r="H15" s="7">
        <v>6173200</v>
      </c>
      <c r="L15" s="13">
        <v>-674943</v>
      </c>
      <c r="P15" s="13">
        <v>-3446964</v>
      </c>
      <c r="T15" s="7">
        <v>49349338</v>
      </c>
      <c r="X15" s="10" t="s">
        <v>10</v>
      </c>
      <c r="AB15" s="10" t="s">
        <v>10</v>
      </c>
      <c r="AF15" s="10" t="s">
        <v>10</v>
      </c>
      <c r="AJ15" s="13">
        <v>-227099</v>
      </c>
    </row>
    <row r="16" spans="1:36" ht="15">
      <c r="A16" s="23" t="s">
        <v>815</v>
      </c>
      <c r="C16" s="11">
        <v>230749622</v>
      </c>
      <c r="D16" s="11"/>
      <c r="G16" s="11">
        <v>85291485</v>
      </c>
      <c r="H16" s="11"/>
      <c r="K16" s="16">
        <v>-84601670</v>
      </c>
      <c r="L16" s="16"/>
      <c r="O16" s="11">
        <v>51361260</v>
      </c>
      <c r="P16" s="11"/>
      <c r="S16" s="11">
        <v>282800697</v>
      </c>
      <c r="T16" s="11"/>
      <c r="W16" s="11">
        <v>9381881</v>
      </c>
      <c r="X16" s="11"/>
      <c r="AA16" s="11">
        <v>4319300</v>
      </c>
      <c r="AB16" s="11"/>
      <c r="AE16" s="11">
        <v>776945</v>
      </c>
      <c r="AF16" s="11"/>
      <c r="AI16" s="16">
        <v>-56575132</v>
      </c>
      <c r="AJ16" s="16"/>
    </row>
  </sheetData>
  <sheetProtection selectLockedCells="1" selectUnlockedCells="1"/>
  <mergeCells count="46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816</v>
      </c>
      <c r="B2" s="1"/>
      <c r="C2" s="1"/>
      <c r="D2" s="1"/>
      <c r="E2" s="1"/>
      <c r="F2" s="1"/>
    </row>
    <row r="4" spans="1:13" ht="15">
      <c r="A4" s="8"/>
      <c r="B4" s="2"/>
      <c r="C4" s="9" t="s">
        <v>147</v>
      </c>
      <c r="D4" s="9"/>
      <c r="E4" s="9"/>
      <c r="F4" s="9"/>
      <c r="G4" s="9"/>
      <c r="H4" s="9"/>
      <c r="I4" s="9"/>
      <c r="J4" s="9"/>
      <c r="K4" s="9"/>
      <c r="L4" s="9"/>
      <c r="M4" s="4"/>
    </row>
    <row r="5" spans="1:13" ht="15" customHeight="1">
      <c r="A5" s="2"/>
      <c r="B5" s="2"/>
      <c r="C5" s="3" t="s">
        <v>22</v>
      </c>
      <c r="D5" s="3"/>
      <c r="E5" s="4"/>
      <c r="F5" s="2"/>
      <c r="G5" s="3" t="s">
        <v>23</v>
      </c>
      <c r="H5" s="3"/>
      <c r="I5" s="4"/>
      <c r="J5" s="2"/>
      <c r="K5" s="3" t="s">
        <v>24</v>
      </c>
      <c r="L5" s="3"/>
      <c r="M5" s="4"/>
    </row>
    <row r="6" spans="1:12" ht="15">
      <c r="A6" t="s">
        <v>817</v>
      </c>
      <c r="C6" s="11">
        <v>15924806</v>
      </c>
      <c r="D6" s="11"/>
      <c r="G6" s="11">
        <v>47713462</v>
      </c>
      <c r="H6" s="11"/>
      <c r="K6" s="11">
        <v>61711501</v>
      </c>
      <c r="L6" s="11"/>
    </row>
    <row r="7" spans="1:12" ht="15">
      <c r="A7" t="s">
        <v>818</v>
      </c>
      <c r="D7" s="7">
        <v>67708683</v>
      </c>
      <c r="H7" s="7">
        <v>70686354</v>
      </c>
      <c r="L7" s="7">
        <v>71060836</v>
      </c>
    </row>
    <row r="8" spans="1:12" ht="15">
      <c r="A8" t="s">
        <v>819</v>
      </c>
      <c r="C8" s="15">
        <v>0.24</v>
      </c>
      <c r="D8" s="15"/>
      <c r="G8" s="15">
        <v>0.68</v>
      </c>
      <c r="H8" s="15"/>
      <c r="K8" s="15">
        <v>0.87</v>
      </c>
      <c r="L8" s="15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3</v>
      </c>
      <c r="B2" s="1"/>
      <c r="C2" s="1"/>
      <c r="D2" s="1"/>
      <c r="E2" s="1"/>
      <c r="F2" s="1"/>
    </row>
    <row r="4" spans="1:18" ht="15" customHeight="1">
      <c r="A4" s="2" t="s">
        <v>4</v>
      </c>
      <c r="B4" s="2"/>
      <c r="C4" s="3" t="s">
        <v>5</v>
      </c>
      <c r="D4" s="3"/>
      <c r="E4" s="4"/>
      <c r="F4" s="2"/>
      <c r="G4" s="3" t="s">
        <v>6</v>
      </c>
      <c r="H4" s="3"/>
      <c r="I4" s="3"/>
      <c r="J4" s="4"/>
      <c r="K4" s="2"/>
      <c r="L4" s="3" t="s">
        <v>7</v>
      </c>
      <c r="M4" s="3"/>
      <c r="O4" s="2"/>
      <c r="P4" s="3" t="s">
        <v>8</v>
      </c>
      <c r="Q4" s="3"/>
      <c r="R4" s="4"/>
    </row>
    <row r="5" spans="1:17" ht="15">
      <c r="A5" t="s">
        <v>9</v>
      </c>
      <c r="C5" s="5" t="s">
        <v>10</v>
      </c>
      <c r="D5" s="5"/>
      <c r="G5" s="5" t="s">
        <v>11</v>
      </c>
      <c r="H5" s="5"/>
      <c r="I5" s="5"/>
      <c r="L5" s="5" t="s">
        <v>10</v>
      </c>
      <c r="M5" s="5"/>
      <c r="Q5" s="6">
        <v>15</v>
      </c>
    </row>
    <row r="6" spans="1:17" ht="15">
      <c r="A6" t="s">
        <v>12</v>
      </c>
      <c r="D6" s="7">
        <v>464543</v>
      </c>
      <c r="I6" s="6">
        <v>7.33</v>
      </c>
      <c r="M6" s="7">
        <v>464543</v>
      </c>
      <c r="Q6" s="6">
        <v>11.6</v>
      </c>
    </row>
    <row r="7" spans="1:17" ht="15">
      <c r="A7" t="s">
        <v>13</v>
      </c>
      <c r="D7" s="7">
        <v>561878</v>
      </c>
      <c r="I7" s="6">
        <v>7.28</v>
      </c>
      <c r="M7" s="7">
        <v>561878</v>
      </c>
      <c r="Q7" s="6">
        <v>7.5</v>
      </c>
    </row>
    <row r="8" spans="1:17" ht="15">
      <c r="A8" t="s">
        <v>14</v>
      </c>
      <c r="C8" s="5" t="s">
        <v>10</v>
      </c>
      <c r="D8" s="5"/>
      <c r="H8" s="5" t="s">
        <v>10</v>
      </c>
      <c r="I8" s="5"/>
      <c r="L8" s="5" t="s">
        <v>10</v>
      </c>
      <c r="M8" s="5"/>
      <c r="P8" s="5" t="s">
        <v>10</v>
      </c>
      <c r="Q8" s="5"/>
    </row>
    <row r="9" spans="1:17" ht="15">
      <c r="A9" t="s">
        <v>15</v>
      </c>
      <c r="D9" s="7">
        <v>712432</v>
      </c>
      <c r="I9" s="6">
        <v>7.15</v>
      </c>
      <c r="M9" s="7">
        <v>712432</v>
      </c>
      <c r="Q9" s="6">
        <v>2.4</v>
      </c>
    </row>
    <row r="10" spans="1:17" ht="15">
      <c r="A10" t="s">
        <v>16</v>
      </c>
      <c r="D10" s="7">
        <v>270000</v>
      </c>
      <c r="I10" s="6">
        <v>6.98</v>
      </c>
      <c r="M10" s="7">
        <v>270000</v>
      </c>
      <c r="Q10" s="6">
        <v>0.5</v>
      </c>
    </row>
    <row r="11" spans="1:17" ht="15">
      <c r="A11" t="s">
        <v>17</v>
      </c>
      <c r="C11" s="5" t="s">
        <v>10</v>
      </c>
      <c r="D11" s="5"/>
      <c r="H11" s="5" t="s">
        <v>18</v>
      </c>
      <c r="I11" s="5"/>
      <c r="L11" s="5" t="s">
        <v>10</v>
      </c>
      <c r="M11" s="5"/>
      <c r="Q11" s="6">
        <v>0.5</v>
      </c>
    </row>
    <row r="12" spans="1:17" ht="15">
      <c r="A12" t="s">
        <v>19</v>
      </c>
      <c r="C12" s="5" t="s">
        <v>10</v>
      </c>
      <c r="D12" s="5"/>
      <c r="H12" s="5" t="s">
        <v>18</v>
      </c>
      <c r="I12" s="5"/>
      <c r="L12" s="5" t="s">
        <v>10</v>
      </c>
      <c r="M12" s="5"/>
      <c r="P12" s="5" t="s">
        <v>10</v>
      </c>
      <c r="Q12" s="5"/>
    </row>
    <row r="13" spans="1:13" ht="15">
      <c r="A13" t="s">
        <v>20</v>
      </c>
      <c r="D13" s="7">
        <v>2008853</v>
      </c>
      <c r="M13" s="7">
        <v>2008853</v>
      </c>
    </row>
  </sheetData>
  <sheetProtection selectLockedCells="1" selectUnlockedCells="1"/>
  <mergeCells count="19">
    <mergeCell ref="A2:F2"/>
    <mergeCell ref="C4:D4"/>
    <mergeCell ref="G4:I4"/>
    <mergeCell ref="L4:M4"/>
    <mergeCell ref="P4:Q4"/>
    <mergeCell ref="C5:D5"/>
    <mergeCell ref="G5:I5"/>
    <mergeCell ref="L5:M5"/>
    <mergeCell ref="C8:D8"/>
    <mergeCell ref="H8:I8"/>
    <mergeCell ref="L8:M8"/>
    <mergeCell ref="P8:Q8"/>
    <mergeCell ref="C11:D11"/>
    <mergeCell ref="H11:I11"/>
    <mergeCell ref="L11:M11"/>
    <mergeCell ref="C12:D12"/>
    <mergeCell ref="H12:I12"/>
    <mergeCell ref="L12:M12"/>
    <mergeCell ref="P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820</v>
      </c>
      <c r="B2" s="1"/>
      <c r="C2" s="1"/>
      <c r="D2" s="1"/>
      <c r="E2" s="1"/>
      <c r="F2" s="1"/>
    </row>
    <row r="4" spans="1:13" ht="15">
      <c r="A4" s="8"/>
      <c r="B4" s="2"/>
      <c r="C4" s="9" t="s">
        <v>147</v>
      </c>
      <c r="D4" s="9"/>
      <c r="E4" s="9"/>
      <c r="F4" s="9"/>
      <c r="G4" s="9"/>
      <c r="H4" s="9"/>
      <c r="I4" s="9"/>
      <c r="J4" s="9"/>
      <c r="K4" s="9"/>
      <c r="L4" s="9"/>
      <c r="M4" s="4"/>
    </row>
    <row r="5" spans="1:13" ht="15" customHeight="1">
      <c r="A5" s="2"/>
      <c r="B5" s="2"/>
      <c r="C5" s="3" t="s">
        <v>22</v>
      </c>
      <c r="D5" s="3"/>
      <c r="E5" s="4"/>
      <c r="F5" s="2"/>
      <c r="G5" s="3" t="s">
        <v>23</v>
      </c>
      <c r="H5" s="3"/>
      <c r="I5" s="4"/>
      <c r="J5" s="2"/>
      <c r="K5" s="3" t="s">
        <v>24</v>
      </c>
      <c r="L5" s="3"/>
      <c r="M5" s="4"/>
    </row>
    <row r="6" spans="1:12" ht="15">
      <c r="A6" t="s">
        <v>821</v>
      </c>
      <c r="C6" s="16">
        <v>-1067350</v>
      </c>
      <c r="D6" s="16"/>
      <c r="G6" s="5" t="s">
        <v>88</v>
      </c>
      <c r="H6" s="5"/>
      <c r="K6" s="16">
        <v>-1245892</v>
      </c>
      <c r="L6" s="16"/>
    </row>
    <row r="7" spans="1:12" ht="15">
      <c r="A7" t="s">
        <v>822</v>
      </c>
      <c r="D7" s="13">
        <v>-2136670</v>
      </c>
      <c r="H7" s="7">
        <v>54520</v>
      </c>
      <c r="L7" s="13">
        <v>-799498</v>
      </c>
    </row>
    <row r="8" spans="1:12" ht="15">
      <c r="A8" t="s">
        <v>823</v>
      </c>
      <c r="D8" s="7">
        <v>3204020</v>
      </c>
      <c r="H8" s="13">
        <v>-54520</v>
      </c>
      <c r="L8" s="7">
        <v>2045390</v>
      </c>
    </row>
  </sheetData>
  <sheetProtection selectLockedCells="1" selectUnlockedCells="1"/>
  <mergeCells count="8">
    <mergeCell ref="A2:F2"/>
    <mergeCell ref="C4:L4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4"/>
      <c r="C2" s="9" t="s">
        <v>147</v>
      </c>
      <c r="D2" s="9"/>
      <c r="E2" s="9"/>
      <c r="F2" s="9"/>
      <c r="G2" s="9"/>
      <c r="H2" s="9"/>
      <c r="I2" s="9"/>
      <c r="J2" s="9"/>
      <c r="K2" s="9"/>
      <c r="L2" s="9"/>
      <c r="M2" s="4"/>
    </row>
    <row r="3" spans="1:13" ht="15" customHeight="1">
      <c r="A3" s="2"/>
      <c r="B3" s="4"/>
      <c r="C3" s="3" t="s">
        <v>22</v>
      </c>
      <c r="D3" s="3"/>
      <c r="E3" s="4"/>
      <c r="F3" s="4"/>
      <c r="G3" s="3" t="s">
        <v>23</v>
      </c>
      <c r="H3" s="3"/>
      <c r="I3" s="4"/>
      <c r="J3" s="4"/>
      <c r="K3" s="3" t="s">
        <v>24</v>
      </c>
      <c r="L3" s="3"/>
      <c r="M3" s="4"/>
    </row>
    <row r="4" spans="1:12" ht="15">
      <c r="A4" t="s">
        <v>176</v>
      </c>
      <c r="C4" s="11">
        <v>15924806</v>
      </c>
      <c r="D4" s="11"/>
      <c r="G4" s="11">
        <v>47713462</v>
      </c>
      <c r="H4" s="11"/>
      <c r="K4" s="11">
        <v>61711501</v>
      </c>
      <c r="L4" s="11"/>
    </row>
    <row r="5" spans="1:12" ht="15">
      <c r="A5" t="s">
        <v>200</v>
      </c>
      <c r="D5" s="7">
        <v>108515658</v>
      </c>
      <c r="H5" s="13">
        <v>-45856206</v>
      </c>
      <c r="L5" s="7">
        <v>31027037</v>
      </c>
    </row>
    <row r="6" spans="1:12" ht="15">
      <c r="A6" t="s">
        <v>824</v>
      </c>
      <c r="D6" s="13">
        <v>-79843493</v>
      </c>
      <c r="H6" s="7">
        <v>51476896</v>
      </c>
      <c r="L6" s="13">
        <v>-36300227</v>
      </c>
    </row>
    <row r="7" spans="1:12" ht="15">
      <c r="A7" t="s">
        <v>825</v>
      </c>
      <c r="D7" s="7">
        <v>2985657</v>
      </c>
      <c r="H7" s="13">
        <v>-722661</v>
      </c>
      <c r="L7" s="13">
        <v>-6838039</v>
      </c>
    </row>
    <row r="8" spans="1:12" ht="15">
      <c r="A8" t="s">
        <v>826</v>
      </c>
      <c r="D8" s="7">
        <v>2874707</v>
      </c>
      <c r="H8" s="7">
        <v>343083</v>
      </c>
      <c r="L8" s="7">
        <v>3026409</v>
      </c>
    </row>
    <row r="9" spans="1:12" ht="15">
      <c r="A9" t="s">
        <v>827</v>
      </c>
      <c r="C9" s="11">
        <v>50457335</v>
      </c>
      <c r="D9" s="11"/>
      <c r="G9" s="11">
        <v>52954574</v>
      </c>
      <c r="H9" s="11"/>
      <c r="K9" s="11">
        <v>52626681</v>
      </c>
      <c r="L9" s="11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8"/>
      <c r="B2" s="4"/>
      <c r="C2" s="9" t="s">
        <v>828</v>
      </c>
      <c r="D2" s="9"/>
      <c r="E2" s="9"/>
      <c r="F2" s="9"/>
      <c r="G2" s="9"/>
      <c r="H2" s="9"/>
      <c r="I2" s="9"/>
      <c r="J2" s="9"/>
      <c r="K2" s="9"/>
      <c r="L2" s="9"/>
      <c r="M2" s="4"/>
    </row>
    <row r="3" spans="1:13" ht="15" customHeight="1">
      <c r="A3" s="2"/>
      <c r="B3" s="4"/>
      <c r="C3" s="3" t="s">
        <v>22</v>
      </c>
      <c r="D3" s="3"/>
      <c r="E3" s="4"/>
      <c r="F3" s="4"/>
      <c r="G3" s="3" t="s">
        <v>23</v>
      </c>
      <c r="H3" s="3"/>
      <c r="I3" s="4"/>
      <c r="J3" s="4"/>
      <c r="K3" s="3" t="s">
        <v>24</v>
      </c>
      <c r="L3" s="3"/>
      <c r="M3" s="4"/>
    </row>
    <row r="4" spans="1:12" ht="15">
      <c r="A4" t="s">
        <v>829</v>
      </c>
      <c r="C4" s="11">
        <v>22848424</v>
      </c>
      <c r="D4" s="11"/>
      <c r="G4" s="11">
        <v>20714977</v>
      </c>
      <c r="H4" s="11"/>
      <c r="K4" s="11">
        <v>18388023</v>
      </c>
      <c r="L4" s="11"/>
    </row>
    <row r="5" spans="1:12" ht="15">
      <c r="A5" t="s">
        <v>830</v>
      </c>
      <c r="D5" s="13">
        <v>-180338571</v>
      </c>
      <c r="H5" s="13">
        <v>-68819477</v>
      </c>
      <c r="L5" s="13">
        <v>-113198158</v>
      </c>
    </row>
    <row r="6" spans="1:12" ht="15">
      <c r="A6" t="s">
        <v>831</v>
      </c>
      <c r="D6" s="13">
        <v>-18494772</v>
      </c>
      <c r="H6" s="13">
        <v>-16579769</v>
      </c>
      <c r="L6" s="13">
        <v>-18455025</v>
      </c>
    </row>
    <row r="7" spans="1:12" ht="15">
      <c r="A7" t="s">
        <v>832</v>
      </c>
      <c r="D7" s="13">
        <v>-30368617</v>
      </c>
      <c r="H7" s="13">
        <v>-110212110</v>
      </c>
      <c r="L7" s="13">
        <v>-58735214</v>
      </c>
    </row>
    <row r="8" spans="1:12" ht="15">
      <c r="A8" s="4" t="s">
        <v>833</v>
      </c>
      <c r="C8" s="16">
        <v>-206353536</v>
      </c>
      <c r="D8" s="16"/>
      <c r="G8" s="16">
        <v>-174896379</v>
      </c>
      <c r="H8" s="16"/>
      <c r="K8" s="16">
        <v>-172000374</v>
      </c>
      <c r="L8" s="16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13" ht="15">
      <c r="A2" s="8"/>
      <c r="B2" s="2"/>
      <c r="C2" s="9" t="s">
        <v>147</v>
      </c>
      <c r="D2" s="9"/>
      <c r="E2" s="9"/>
      <c r="F2" s="9"/>
      <c r="G2" s="9"/>
      <c r="H2" s="9"/>
      <c r="I2" s="9"/>
      <c r="J2" s="9"/>
      <c r="K2" s="9"/>
      <c r="L2" s="9"/>
      <c r="M2" s="4"/>
    </row>
    <row r="3" spans="1:13" ht="15" customHeight="1">
      <c r="A3" s="2"/>
      <c r="B3" s="2"/>
      <c r="C3" s="3" t="s">
        <v>22</v>
      </c>
      <c r="D3" s="3"/>
      <c r="E3" s="4"/>
      <c r="F3" s="2"/>
      <c r="G3" s="3" t="s">
        <v>23</v>
      </c>
      <c r="H3" s="3"/>
      <c r="I3" s="4"/>
      <c r="J3" s="2"/>
      <c r="K3" s="3" t="s">
        <v>24</v>
      </c>
      <c r="L3" s="3"/>
      <c r="M3" s="4"/>
    </row>
    <row r="4" spans="1:12" ht="15">
      <c r="A4" t="s">
        <v>834</v>
      </c>
      <c r="D4" s="10"/>
      <c r="G4" s="11">
        <v>50609467</v>
      </c>
      <c r="H4" s="11"/>
      <c r="K4" s="11">
        <v>58269886</v>
      </c>
      <c r="L4" s="11"/>
    </row>
    <row r="5" spans="1:12" ht="15">
      <c r="A5" t="s">
        <v>835</v>
      </c>
      <c r="D5" s="10" t="s">
        <v>10</v>
      </c>
      <c r="H5" s="10" t="s">
        <v>10</v>
      </c>
      <c r="L5" s="10" t="s">
        <v>10</v>
      </c>
    </row>
    <row r="6" spans="1:12" ht="15">
      <c r="A6" s="4" t="s">
        <v>836</v>
      </c>
      <c r="C6" s="5" t="s">
        <v>88</v>
      </c>
      <c r="D6" s="5"/>
      <c r="G6" s="11">
        <v>50609467</v>
      </c>
      <c r="H6" s="11"/>
      <c r="K6" s="11">
        <v>58269886</v>
      </c>
      <c r="L6" s="11"/>
    </row>
    <row r="7" spans="1:12" ht="15">
      <c r="A7" s="4" t="s">
        <v>837</v>
      </c>
      <c r="C7" s="15">
        <v>0.72</v>
      </c>
      <c r="D7" s="15"/>
      <c r="G7" s="15">
        <v>0.72</v>
      </c>
      <c r="H7" s="15"/>
      <c r="K7" s="15">
        <v>0.82</v>
      </c>
      <c r="L7" s="15"/>
    </row>
  </sheetData>
  <sheetProtection selectLockedCells="1" selectUnlockedCells="1"/>
  <mergeCells count="12">
    <mergeCell ref="C2:L2"/>
    <mergeCell ref="C3:D3"/>
    <mergeCell ref="G3:H3"/>
    <mergeCell ref="K3:L3"/>
    <mergeCell ref="G4:H4"/>
    <mergeCell ref="K4:L4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838</v>
      </c>
      <c r="B2" s="1"/>
      <c r="C2" s="1"/>
      <c r="D2" s="1"/>
      <c r="E2" s="1"/>
      <c r="F2" s="1"/>
    </row>
    <row r="4" spans="1:21" ht="15" customHeight="1">
      <c r="A4" s="8"/>
      <c r="B4" s="2"/>
      <c r="C4" s="3" t="s">
        <v>22</v>
      </c>
      <c r="D4" s="3"/>
      <c r="E4" s="4"/>
      <c r="F4" s="2"/>
      <c r="G4" s="3" t="s">
        <v>23</v>
      </c>
      <c r="H4" s="3"/>
      <c r="I4" s="4"/>
      <c r="J4" s="2"/>
      <c r="K4" s="3" t="s">
        <v>24</v>
      </c>
      <c r="L4" s="3"/>
      <c r="M4" s="4"/>
      <c r="N4" s="2"/>
      <c r="O4" s="3" t="s">
        <v>25</v>
      </c>
      <c r="P4" s="3"/>
      <c r="Q4" s="4"/>
      <c r="R4" s="2"/>
      <c r="S4" s="3" t="s">
        <v>26</v>
      </c>
      <c r="T4" s="3"/>
      <c r="U4" s="4"/>
    </row>
    <row r="5" spans="1:20" ht="15">
      <c r="A5" s="4" t="s">
        <v>839</v>
      </c>
      <c r="D5" s="10"/>
      <c r="H5" s="10"/>
      <c r="L5" s="10"/>
      <c r="P5" s="10"/>
      <c r="T5" s="10"/>
    </row>
    <row r="6" spans="1:20" ht="15">
      <c r="A6" t="s">
        <v>840</v>
      </c>
      <c r="C6" s="15">
        <v>9.11</v>
      </c>
      <c r="D6" s="15"/>
      <c r="G6" s="15">
        <v>9.1</v>
      </c>
      <c r="H6" s="15"/>
      <c r="K6" s="15">
        <v>9.05</v>
      </c>
      <c r="L6" s="15"/>
      <c r="O6" s="15">
        <v>9.82</v>
      </c>
      <c r="P6" s="15"/>
      <c r="S6" s="15">
        <v>11.03</v>
      </c>
      <c r="T6" s="15"/>
    </row>
    <row r="7" spans="1:20" ht="15">
      <c r="A7" t="s">
        <v>841</v>
      </c>
      <c r="D7" s="6">
        <v>0.66</v>
      </c>
      <c r="H7" s="6">
        <v>0.75</v>
      </c>
      <c r="L7" s="6">
        <v>0.79</v>
      </c>
      <c r="P7" s="6">
        <v>0.99</v>
      </c>
      <c r="T7" s="6">
        <v>1.1</v>
      </c>
    </row>
    <row r="8" spans="1:20" ht="15">
      <c r="A8" t="s">
        <v>842</v>
      </c>
      <c r="D8" s="14">
        <v>-0.42</v>
      </c>
      <c r="H8" s="14">
        <v>-0.07000000000000002</v>
      </c>
      <c r="L8" s="6">
        <v>0.08</v>
      </c>
      <c r="P8" s="14">
        <v>-0.73</v>
      </c>
      <c r="T8" s="14">
        <v>-1.24</v>
      </c>
    </row>
    <row r="9" spans="1:20" ht="15">
      <c r="A9" t="s">
        <v>843</v>
      </c>
      <c r="D9" s="6">
        <v>0.24</v>
      </c>
      <c r="H9" s="6">
        <v>0.68</v>
      </c>
      <c r="L9" s="6">
        <v>0.87</v>
      </c>
      <c r="P9" s="6">
        <v>0.26</v>
      </c>
      <c r="T9" s="14">
        <v>-0.14</v>
      </c>
    </row>
    <row r="10" spans="1:20" ht="15">
      <c r="A10" t="s">
        <v>844</v>
      </c>
      <c r="D10" s="10"/>
      <c r="H10" s="10"/>
      <c r="L10" s="10"/>
      <c r="P10" s="10"/>
      <c r="T10" s="10"/>
    </row>
    <row r="11" spans="1:20" ht="15">
      <c r="A11" t="s">
        <v>184</v>
      </c>
      <c r="D11" s="14">
        <v>-0.72</v>
      </c>
      <c r="H11" s="14">
        <v>-0.72</v>
      </c>
      <c r="L11" s="14">
        <v>-0.82</v>
      </c>
      <c r="P11" s="14">
        <v>-0.81</v>
      </c>
      <c r="T11" s="14">
        <v>-1.11</v>
      </c>
    </row>
    <row r="12" spans="1:20" ht="15">
      <c r="A12" t="s">
        <v>185</v>
      </c>
      <c r="D12" s="10" t="s">
        <v>10</v>
      </c>
      <c r="H12" s="10" t="s">
        <v>10</v>
      </c>
      <c r="L12" s="10" t="s">
        <v>10</v>
      </c>
      <c r="P12" s="14">
        <v>-0.30000000000000004</v>
      </c>
      <c r="T12" s="10" t="s">
        <v>10</v>
      </c>
    </row>
    <row r="13" spans="1:20" ht="15">
      <c r="A13" s="4" t="s">
        <v>186</v>
      </c>
      <c r="D13" s="14">
        <v>-0.72</v>
      </c>
      <c r="H13" s="14">
        <v>-0.72</v>
      </c>
      <c r="L13" s="14">
        <v>-0.82</v>
      </c>
      <c r="P13" s="14">
        <v>-1.11</v>
      </c>
      <c r="T13" s="14">
        <v>-1.11</v>
      </c>
    </row>
    <row r="14" spans="1:20" ht="15">
      <c r="A14" t="s">
        <v>845</v>
      </c>
      <c r="D14" s="6">
        <v>0.05</v>
      </c>
      <c r="H14" s="6">
        <v>0.05</v>
      </c>
      <c r="L14" s="10" t="s">
        <v>10</v>
      </c>
      <c r="P14" s="6">
        <v>0.08</v>
      </c>
      <c r="T14" s="6">
        <v>0.04</v>
      </c>
    </row>
    <row r="15" spans="1:20" ht="15">
      <c r="A15" t="s">
        <v>846</v>
      </c>
      <c r="C15" s="15">
        <v>8.68</v>
      </c>
      <c r="D15" s="15"/>
      <c r="G15" s="15">
        <v>9.11</v>
      </c>
      <c r="H15" s="15"/>
      <c r="K15" s="15">
        <v>9.1</v>
      </c>
      <c r="L15" s="15"/>
      <c r="O15" s="15">
        <v>9.05</v>
      </c>
      <c r="P15" s="15"/>
      <c r="S15" s="15">
        <v>9.82</v>
      </c>
      <c r="T15" s="15"/>
    </row>
    <row r="16" spans="1:20" ht="15">
      <c r="A16" t="s">
        <v>847</v>
      </c>
      <c r="C16" s="15">
        <v>6.27</v>
      </c>
      <c r="D16" s="15"/>
      <c r="G16" s="15">
        <v>7.46</v>
      </c>
      <c r="H16" s="15"/>
      <c r="K16" s="15">
        <v>7.51</v>
      </c>
      <c r="L16" s="15"/>
      <c r="O16" s="15">
        <v>7.52</v>
      </c>
      <c r="P16" s="15"/>
      <c r="S16" s="15">
        <v>6.47</v>
      </c>
      <c r="T16" s="15"/>
    </row>
    <row r="17" spans="1:21" ht="15">
      <c r="A17" s="4" t="s">
        <v>848</v>
      </c>
      <c r="D17" s="10" t="s">
        <v>47</v>
      </c>
      <c r="E17" t="s">
        <v>48</v>
      </c>
      <c r="H17" s="10" t="s">
        <v>49</v>
      </c>
      <c r="L17" s="10" t="s">
        <v>50</v>
      </c>
      <c r="P17" s="10" t="s">
        <v>51</v>
      </c>
      <c r="T17" s="10" t="s">
        <v>52</v>
      </c>
      <c r="U17" t="s">
        <v>48</v>
      </c>
    </row>
    <row r="18" spans="1:20" ht="15">
      <c r="A18" t="s">
        <v>849</v>
      </c>
      <c r="D18" s="7">
        <v>67045105</v>
      </c>
      <c r="H18" s="7">
        <v>69053958</v>
      </c>
      <c r="L18" s="7">
        <v>71060836</v>
      </c>
      <c r="P18" s="7">
        <v>71060836</v>
      </c>
      <c r="T18" s="7">
        <v>72966043</v>
      </c>
    </row>
    <row r="19" spans="1:20" ht="15">
      <c r="A19" s="4" t="s">
        <v>850</v>
      </c>
      <c r="D19" s="10"/>
      <c r="H19" s="10"/>
      <c r="L19" s="10"/>
      <c r="P19" s="10"/>
      <c r="T19" s="10"/>
    </row>
    <row r="20" spans="1:20" ht="15">
      <c r="A20" t="s">
        <v>851</v>
      </c>
      <c r="D20" s="10" t="s">
        <v>852</v>
      </c>
      <c r="H20" s="10" t="s">
        <v>853</v>
      </c>
      <c r="L20" s="10" t="s">
        <v>854</v>
      </c>
      <c r="P20" s="10" t="s">
        <v>855</v>
      </c>
      <c r="T20" s="10" t="s">
        <v>856</v>
      </c>
    </row>
    <row r="21" spans="1:20" ht="15">
      <c r="A21" t="s">
        <v>857</v>
      </c>
      <c r="D21" s="10" t="s">
        <v>858</v>
      </c>
      <c r="H21" s="10" t="s">
        <v>859</v>
      </c>
      <c r="L21" s="10" t="s">
        <v>860</v>
      </c>
      <c r="P21" s="10" t="s">
        <v>861</v>
      </c>
      <c r="T21" s="10" t="s">
        <v>862</v>
      </c>
    </row>
    <row r="22" spans="1:20" ht="15">
      <c r="A22" t="s">
        <v>863</v>
      </c>
      <c r="D22" s="10" t="s">
        <v>864</v>
      </c>
      <c r="H22" s="10" t="s">
        <v>865</v>
      </c>
      <c r="L22" s="10" t="s">
        <v>866</v>
      </c>
      <c r="P22" s="10" t="s">
        <v>867</v>
      </c>
      <c r="T22" s="10" t="s">
        <v>868</v>
      </c>
    </row>
    <row r="23" spans="1:20" ht="15">
      <c r="A23" t="s">
        <v>869</v>
      </c>
      <c r="D23" s="10" t="s">
        <v>870</v>
      </c>
      <c r="H23" s="10" t="s">
        <v>249</v>
      </c>
      <c r="L23" s="10" t="s">
        <v>871</v>
      </c>
      <c r="P23" s="10" t="s">
        <v>872</v>
      </c>
      <c r="T23" s="10" t="s">
        <v>873</v>
      </c>
    </row>
    <row r="24" spans="1:20" ht="15">
      <c r="A24" t="s">
        <v>874</v>
      </c>
      <c r="C24" s="11">
        <v>581905668</v>
      </c>
      <c r="D24" s="11"/>
      <c r="G24" s="11">
        <v>628901895</v>
      </c>
      <c r="H24" s="11"/>
      <c r="K24" s="11">
        <v>646808471</v>
      </c>
      <c r="L24" s="11"/>
      <c r="O24" s="11">
        <v>643366856</v>
      </c>
      <c r="P24" s="11"/>
      <c r="S24" s="11">
        <v>716590542</v>
      </c>
      <c r="T24" s="11"/>
    </row>
    <row r="25" spans="1:20" ht="15">
      <c r="A25" t="s">
        <v>875</v>
      </c>
      <c r="C25" s="11">
        <v>638424193</v>
      </c>
      <c r="D25" s="11"/>
      <c r="G25" s="11">
        <v>504963762</v>
      </c>
      <c r="H25" s="11"/>
      <c r="K25" s="11">
        <v>605661674</v>
      </c>
      <c r="L25" s="11"/>
      <c r="O25" s="11">
        <v>634769508</v>
      </c>
      <c r="P25" s="11"/>
      <c r="S25" s="11">
        <v>580367750</v>
      </c>
      <c r="T25" s="11"/>
    </row>
    <row r="26" spans="1:20" ht="15">
      <c r="A26" t="s">
        <v>876</v>
      </c>
      <c r="C26" s="15">
        <v>9.43</v>
      </c>
      <c r="D26" s="15"/>
      <c r="G26" s="15">
        <v>7.14</v>
      </c>
      <c r="H26" s="15"/>
      <c r="K26" s="15">
        <v>8.52</v>
      </c>
      <c r="L26" s="15"/>
      <c r="O26" s="15">
        <v>8.86</v>
      </c>
      <c r="P26" s="15"/>
      <c r="S26" s="15">
        <v>7.76</v>
      </c>
      <c r="T26" s="15"/>
    </row>
    <row r="27" spans="1:20" ht="15">
      <c r="A27" t="s">
        <v>877</v>
      </c>
      <c r="C27" s="11">
        <v>2066</v>
      </c>
      <c r="D27" s="11"/>
      <c r="G27" s="11">
        <v>2919</v>
      </c>
      <c r="H27" s="11"/>
      <c r="K27" s="11">
        <v>2998</v>
      </c>
      <c r="L27" s="11"/>
      <c r="O27" s="11">
        <v>2794</v>
      </c>
      <c r="P27" s="11"/>
      <c r="S27" s="11">
        <v>2586</v>
      </c>
      <c r="T27" s="11"/>
    </row>
    <row r="28" spans="1:20" ht="15">
      <c r="A28" t="s">
        <v>878</v>
      </c>
      <c r="C28" s="15">
        <v>24.87</v>
      </c>
      <c r="D28" s="15"/>
      <c r="G28" s="5" t="s">
        <v>88</v>
      </c>
      <c r="H28" s="5"/>
      <c r="K28" s="5" t="s">
        <v>88</v>
      </c>
      <c r="L28" s="5"/>
      <c r="O28" s="15">
        <v>24.68</v>
      </c>
      <c r="P28" s="15"/>
      <c r="S28" s="15">
        <v>25.13</v>
      </c>
      <c r="T28" s="15"/>
    </row>
    <row r="29" spans="1:20" ht="15">
      <c r="A29" t="s">
        <v>879</v>
      </c>
      <c r="D29" s="10" t="s">
        <v>880</v>
      </c>
      <c r="H29" s="10" t="s">
        <v>881</v>
      </c>
      <c r="L29" s="10" t="s">
        <v>882</v>
      </c>
      <c r="P29" s="10" t="s">
        <v>883</v>
      </c>
      <c r="T29" s="10" t="s">
        <v>884</v>
      </c>
    </row>
  </sheetData>
  <sheetProtection selectLockedCells="1" selectUnlockedCells="1"/>
  <mergeCells count="46">
    <mergeCell ref="A2:F2"/>
    <mergeCell ref="C4:D4"/>
    <mergeCell ref="G4:H4"/>
    <mergeCell ref="K4:L4"/>
    <mergeCell ref="O4:P4"/>
    <mergeCell ref="S4:T4"/>
    <mergeCell ref="C6:D6"/>
    <mergeCell ref="G6:H6"/>
    <mergeCell ref="K6:L6"/>
    <mergeCell ref="O6:P6"/>
    <mergeCell ref="S6:T6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24:D24"/>
    <mergeCell ref="G24:H24"/>
    <mergeCell ref="K24:L24"/>
    <mergeCell ref="O24:P24"/>
    <mergeCell ref="S24:T24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4" spans="1:11" ht="15" customHeight="1">
      <c r="A4" s="2" t="s">
        <v>61</v>
      </c>
      <c r="B4" s="2"/>
      <c r="C4" s="2" t="s">
        <v>62</v>
      </c>
      <c r="D4" s="2"/>
      <c r="E4" s="3" t="s">
        <v>63</v>
      </c>
      <c r="F4" s="3"/>
      <c r="H4" s="2"/>
      <c r="I4" s="3" t="s">
        <v>64</v>
      </c>
      <c r="J4" s="3"/>
      <c r="K4" s="4"/>
    </row>
    <row r="5" spans="1:10" ht="15">
      <c r="A5" t="s">
        <v>65</v>
      </c>
      <c r="C5" t="s">
        <v>66</v>
      </c>
      <c r="F5" s="10" t="s">
        <v>67</v>
      </c>
      <c r="J5" s="7">
        <v>22500000</v>
      </c>
    </row>
    <row r="6" spans="1:10" ht="15">
      <c r="A6" t="s">
        <v>68</v>
      </c>
      <c r="C6" t="s">
        <v>69</v>
      </c>
      <c r="F6" s="6">
        <v>2.4</v>
      </c>
      <c r="J6" s="7">
        <v>25000000</v>
      </c>
    </row>
    <row r="7" spans="1:10" ht="15">
      <c r="A7" t="s">
        <v>70</v>
      </c>
      <c r="C7" t="s">
        <v>71</v>
      </c>
      <c r="F7" s="6">
        <v>2.9</v>
      </c>
      <c r="J7" s="7">
        <v>31500000</v>
      </c>
    </row>
    <row r="8" spans="1:10" ht="15">
      <c r="A8" t="s">
        <v>72</v>
      </c>
      <c r="C8" t="s">
        <v>73</v>
      </c>
      <c r="F8" s="6">
        <v>3.5</v>
      </c>
      <c r="J8" s="7">
        <v>71000000</v>
      </c>
    </row>
    <row r="9" spans="1:10" ht="15">
      <c r="A9" t="s">
        <v>74</v>
      </c>
      <c r="C9" s="10"/>
      <c r="F9" s="10" t="s">
        <v>75</v>
      </c>
      <c r="I9" s="11">
        <v>150000000</v>
      </c>
      <c r="J9" s="11"/>
    </row>
    <row r="11" spans="1:11" ht="15" customHeight="1">
      <c r="A11" s="2" t="s">
        <v>61</v>
      </c>
      <c r="B11" s="2"/>
      <c r="C11" s="2" t="s">
        <v>62</v>
      </c>
      <c r="D11" s="2"/>
      <c r="E11" s="3" t="s">
        <v>63</v>
      </c>
      <c r="F11" s="3"/>
      <c r="H11" s="2"/>
      <c r="I11" s="3" t="s">
        <v>76</v>
      </c>
      <c r="J11" s="3"/>
      <c r="K11" s="4"/>
    </row>
    <row r="12" spans="1:10" ht="15">
      <c r="A12" t="s">
        <v>77</v>
      </c>
      <c r="C12" t="s">
        <v>78</v>
      </c>
      <c r="F12" s="10" t="s">
        <v>79</v>
      </c>
      <c r="I12" s="11">
        <v>30000000</v>
      </c>
      <c r="J12" s="11"/>
    </row>
    <row r="13" spans="1:10" ht="15">
      <c r="A13" t="s">
        <v>65</v>
      </c>
      <c r="C13" t="s">
        <v>66</v>
      </c>
      <c r="F13" s="6">
        <v>2.9</v>
      </c>
      <c r="J13" s="7">
        <v>22500000</v>
      </c>
    </row>
    <row r="14" spans="1:10" ht="15">
      <c r="A14" t="s">
        <v>68</v>
      </c>
      <c r="C14" t="s">
        <v>69</v>
      </c>
      <c r="F14" s="6">
        <v>2.4</v>
      </c>
      <c r="J14" s="7">
        <v>25000000</v>
      </c>
    </row>
    <row r="15" spans="1:10" ht="15">
      <c r="A15" t="s">
        <v>70</v>
      </c>
      <c r="C15" t="s">
        <v>71</v>
      </c>
      <c r="F15" s="6">
        <v>2.9</v>
      </c>
      <c r="J15" s="7">
        <v>31500000</v>
      </c>
    </row>
    <row r="16" spans="1:10" ht="15">
      <c r="A16" t="s">
        <v>72</v>
      </c>
      <c r="C16" t="s">
        <v>73</v>
      </c>
      <c r="F16" s="6">
        <v>3.5</v>
      </c>
      <c r="J16" s="7">
        <v>71000000</v>
      </c>
    </row>
    <row r="17" spans="1:10" ht="15">
      <c r="A17" t="s">
        <v>74</v>
      </c>
      <c r="C17" s="10"/>
      <c r="F17" s="10" t="s">
        <v>80</v>
      </c>
      <c r="I17" s="11">
        <v>180000000</v>
      </c>
      <c r="J17" s="11"/>
    </row>
  </sheetData>
  <sheetProtection selectLockedCells="1" selectUnlockedCells="1"/>
  <mergeCells count="8">
    <mergeCell ref="A2:F2"/>
    <mergeCell ref="E4:F4"/>
    <mergeCell ref="I4:J4"/>
    <mergeCell ref="I9:J9"/>
    <mergeCell ref="E11:F11"/>
    <mergeCell ref="I11:J11"/>
    <mergeCell ref="I12:J12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885</v>
      </c>
      <c r="B2" s="1"/>
      <c r="C2" s="1"/>
      <c r="D2" s="1"/>
      <c r="E2" s="1"/>
      <c r="F2" s="1"/>
    </row>
    <row r="4" spans="1:9" ht="15" customHeight="1">
      <c r="A4" s="4" t="s">
        <v>886</v>
      </c>
      <c r="B4" s="4"/>
      <c r="C4" s="3" t="s">
        <v>115</v>
      </c>
      <c r="D4" s="3"/>
      <c r="E4" s="4"/>
      <c r="F4" s="4"/>
      <c r="G4" s="3" t="s">
        <v>116</v>
      </c>
      <c r="H4" s="3"/>
      <c r="I4" s="4"/>
    </row>
    <row r="5" spans="1:8" ht="15">
      <c r="A5" t="s">
        <v>887</v>
      </c>
      <c r="C5" s="11">
        <v>33149</v>
      </c>
      <c r="D5" s="11"/>
      <c r="G5" s="11">
        <v>52911</v>
      </c>
      <c r="H5" s="11"/>
    </row>
    <row r="6" spans="1:8" ht="15">
      <c r="A6" t="s">
        <v>888</v>
      </c>
      <c r="C6" s="11">
        <v>167068</v>
      </c>
      <c r="D6" s="11"/>
      <c r="G6" s="11">
        <v>217848</v>
      </c>
      <c r="H6" s="11"/>
    </row>
    <row r="7" spans="1:8" ht="15">
      <c r="A7" t="s">
        <v>889</v>
      </c>
      <c r="C7" s="11">
        <v>24636</v>
      </c>
      <c r="D7" s="11"/>
      <c r="G7" s="11">
        <v>29923</v>
      </c>
      <c r="H7" s="11"/>
    </row>
    <row r="8" spans="1:8" ht="15">
      <c r="A8" t="s">
        <v>890</v>
      </c>
      <c r="C8" s="11">
        <v>181322</v>
      </c>
      <c r="D8" s="11"/>
      <c r="G8" s="11">
        <v>177132</v>
      </c>
      <c r="H8" s="11"/>
    </row>
  </sheetData>
  <sheetProtection selectLockedCells="1" selectUnlockedCells="1"/>
  <mergeCells count="11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8"/>
      <c r="B2" s="2"/>
      <c r="C2" s="9" t="s">
        <v>147</v>
      </c>
      <c r="D2" s="9"/>
      <c r="E2" s="9"/>
      <c r="F2" s="9"/>
      <c r="G2" s="9"/>
      <c r="H2" s="9"/>
      <c r="I2" s="9"/>
      <c r="J2" s="9"/>
      <c r="K2" s="9"/>
      <c r="L2" s="9"/>
      <c r="M2" s="4"/>
    </row>
    <row r="3" spans="1:13" ht="15" customHeight="1">
      <c r="A3" s="4" t="s">
        <v>891</v>
      </c>
      <c r="B3" s="2"/>
      <c r="C3" s="3" t="s">
        <v>22</v>
      </c>
      <c r="D3" s="3"/>
      <c r="E3" s="4"/>
      <c r="F3" s="2"/>
      <c r="G3" s="3" t="s">
        <v>23</v>
      </c>
      <c r="H3" s="3"/>
      <c r="I3" s="4"/>
      <c r="J3" s="2"/>
      <c r="K3" s="3" t="s">
        <v>24</v>
      </c>
      <c r="L3" s="3"/>
      <c r="M3" s="4"/>
    </row>
    <row r="4" spans="1:12" ht="15">
      <c r="A4" s="4" t="s">
        <v>892</v>
      </c>
      <c r="C4" s="11">
        <v>196543</v>
      </c>
      <c r="D4" s="11"/>
      <c r="F4" s="10"/>
      <c r="G4" s="11">
        <v>201364</v>
      </c>
      <c r="H4" s="11"/>
      <c r="J4" s="10"/>
      <c r="K4" s="11">
        <v>141269</v>
      </c>
      <c r="L4" s="11"/>
    </row>
    <row r="5" spans="1:12" ht="15">
      <c r="A5" s="4" t="s">
        <v>30</v>
      </c>
      <c r="C5" s="11">
        <v>267234</v>
      </c>
      <c r="D5" s="11"/>
      <c r="G5" s="11">
        <v>252958</v>
      </c>
      <c r="H5" s="11"/>
      <c r="K5" s="11">
        <v>171697</v>
      </c>
      <c r="L5" s="11"/>
    </row>
    <row r="6" spans="1:12" ht="15">
      <c r="A6" t="s">
        <v>893</v>
      </c>
      <c r="C6" s="16">
        <v>-70691</v>
      </c>
      <c r="D6" s="16"/>
      <c r="G6" s="16">
        <v>-51593</v>
      </c>
      <c r="H6" s="16"/>
      <c r="K6" s="16">
        <v>-30428</v>
      </c>
      <c r="L6" s="16"/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6384" width="8.7109375" style="0" customWidth="1"/>
  </cols>
  <sheetData>
    <row r="2" spans="1:6" ht="15">
      <c r="A2" s="1" t="s">
        <v>894</v>
      </c>
      <c r="B2" s="1"/>
      <c r="C2" s="1"/>
      <c r="D2" s="1"/>
      <c r="E2" s="1"/>
      <c r="F2" s="1"/>
    </row>
    <row r="4" spans="1:17" ht="15">
      <c r="A4" s="8"/>
      <c r="B4" s="2"/>
      <c r="C4" s="9" t="s">
        <v>22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4"/>
    </row>
    <row r="5" spans="1:17" ht="15" customHeight="1">
      <c r="A5" s="2"/>
      <c r="B5" s="2"/>
      <c r="C5" s="3" t="s">
        <v>895</v>
      </c>
      <c r="D5" s="3"/>
      <c r="E5" s="4"/>
      <c r="F5" s="2"/>
      <c r="G5" s="3" t="s">
        <v>896</v>
      </c>
      <c r="H5" s="3"/>
      <c r="I5" s="4"/>
      <c r="J5" s="2"/>
      <c r="K5" s="3" t="s">
        <v>897</v>
      </c>
      <c r="L5" s="3"/>
      <c r="M5" s="4"/>
      <c r="N5" s="2"/>
      <c r="O5" s="3" t="s">
        <v>898</v>
      </c>
      <c r="P5" s="3"/>
      <c r="Q5" s="4"/>
    </row>
    <row r="6" spans="1:16" ht="15">
      <c r="A6" s="4" t="s">
        <v>29</v>
      </c>
      <c r="C6" s="11">
        <v>27926</v>
      </c>
      <c r="D6" s="11"/>
      <c r="G6" s="11">
        <v>28113</v>
      </c>
      <c r="H6" s="11"/>
      <c r="K6" s="11">
        <v>28688</v>
      </c>
      <c r="L6" s="11"/>
      <c r="O6" s="11">
        <v>27380</v>
      </c>
      <c r="P6" s="11"/>
    </row>
    <row r="7" spans="1:16" ht="15">
      <c r="A7" t="s">
        <v>31</v>
      </c>
      <c r="C7" s="11">
        <v>9619</v>
      </c>
      <c r="D7" s="11"/>
      <c r="G7" s="11">
        <v>11650</v>
      </c>
      <c r="H7" s="11"/>
      <c r="K7" s="11">
        <v>10753</v>
      </c>
      <c r="L7" s="11"/>
      <c r="O7" s="11">
        <v>12575</v>
      </c>
      <c r="P7" s="11"/>
    </row>
    <row r="8" spans="1:16" ht="15">
      <c r="A8" t="s">
        <v>899</v>
      </c>
      <c r="C8" s="16">
        <v>-1356</v>
      </c>
      <c r="D8" s="16"/>
      <c r="G8" s="16">
        <v>-6021</v>
      </c>
      <c r="H8" s="16"/>
      <c r="K8" s="16">
        <v>-15499</v>
      </c>
      <c r="L8" s="16"/>
      <c r="O8" s="16">
        <v>-5796</v>
      </c>
      <c r="P8" s="16"/>
    </row>
    <row r="9" spans="1:16" ht="15">
      <c r="A9" t="s">
        <v>33</v>
      </c>
      <c r="C9" s="11">
        <v>8264</v>
      </c>
      <c r="D9" s="11"/>
      <c r="G9" s="11">
        <v>5629</v>
      </c>
      <c r="H9" s="11"/>
      <c r="K9" s="16">
        <v>-4746</v>
      </c>
      <c r="L9" s="16"/>
      <c r="O9" s="11">
        <v>6778</v>
      </c>
      <c r="P9" s="11"/>
    </row>
    <row r="10" spans="1:16" ht="15">
      <c r="A10" t="s">
        <v>900</v>
      </c>
      <c r="C10" s="15">
        <v>0.13</v>
      </c>
      <c r="D10" s="15"/>
      <c r="G10" s="15">
        <v>0.08</v>
      </c>
      <c r="H10" s="15"/>
      <c r="K10" s="17">
        <v>-0.07000000000000002</v>
      </c>
      <c r="L10" s="17"/>
      <c r="O10" s="15">
        <v>0.1</v>
      </c>
      <c r="P10" s="15"/>
    </row>
    <row r="11" spans="1:16" ht="15">
      <c r="A11" t="s">
        <v>901</v>
      </c>
      <c r="C11" s="15">
        <v>8.68</v>
      </c>
      <c r="D11" s="15"/>
      <c r="G11" s="15">
        <v>8.74</v>
      </c>
      <c r="H11" s="15"/>
      <c r="K11" s="15">
        <v>8.83</v>
      </c>
      <c r="L11" s="15"/>
      <c r="O11" s="15">
        <v>9.05</v>
      </c>
      <c r="P11" s="15"/>
    </row>
    <row r="12" spans="1:16" ht="15">
      <c r="A12" t="s">
        <v>902</v>
      </c>
      <c r="C12" s="15">
        <v>6.27</v>
      </c>
      <c r="D12" s="15"/>
      <c r="G12" s="15">
        <v>6.32</v>
      </c>
      <c r="H12" s="15"/>
      <c r="K12" s="15">
        <v>6.91</v>
      </c>
      <c r="L12" s="15"/>
      <c r="O12" s="15">
        <v>6.37</v>
      </c>
      <c r="P12" s="15"/>
    </row>
  </sheetData>
  <sheetProtection selectLockedCells="1" selectUnlockedCells="1"/>
  <mergeCells count="34">
    <mergeCell ref="A2:F2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17" ht="15">
      <c r="A2" s="8"/>
      <c r="B2" s="2"/>
      <c r="C2" s="9" t="s">
        <v>23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"/>
    </row>
    <row r="3" spans="1:17" ht="15" customHeight="1">
      <c r="A3" s="2"/>
      <c r="B3" s="2"/>
      <c r="C3" s="3" t="s">
        <v>895</v>
      </c>
      <c r="D3" s="3"/>
      <c r="E3" s="4"/>
      <c r="F3" s="2"/>
      <c r="G3" s="3" t="s">
        <v>896</v>
      </c>
      <c r="H3" s="3"/>
      <c r="I3" s="4"/>
      <c r="J3" s="2"/>
      <c r="K3" s="3" t="s">
        <v>897</v>
      </c>
      <c r="L3" s="3"/>
      <c r="M3" s="4"/>
      <c r="N3" s="2"/>
      <c r="O3" s="3" t="s">
        <v>898</v>
      </c>
      <c r="P3" s="3"/>
      <c r="Q3" s="4"/>
    </row>
    <row r="4" spans="1:16" ht="15">
      <c r="A4" s="4" t="s">
        <v>29</v>
      </c>
      <c r="C4" s="11">
        <v>27624</v>
      </c>
      <c r="D4" s="11"/>
      <c r="G4" s="11">
        <v>24760</v>
      </c>
      <c r="H4" s="11"/>
      <c r="K4" s="11">
        <v>27226</v>
      </c>
      <c r="L4" s="11"/>
      <c r="O4" s="11">
        <v>28668</v>
      </c>
      <c r="P4" s="11"/>
    </row>
    <row r="5" spans="1:16" ht="15">
      <c r="A5" t="s">
        <v>31</v>
      </c>
      <c r="C5" s="11">
        <v>13975</v>
      </c>
      <c r="D5" s="11"/>
      <c r="G5" s="11">
        <v>11776</v>
      </c>
      <c r="H5" s="11"/>
      <c r="K5" s="11">
        <v>13415</v>
      </c>
      <c r="L5" s="11"/>
      <c r="O5" s="11">
        <v>14168</v>
      </c>
      <c r="P5" s="11"/>
    </row>
    <row r="6" spans="1:16" ht="15">
      <c r="A6" t="s">
        <v>903</v>
      </c>
      <c r="C6" s="16">
        <v>-1502</v>
      </c>
      <c r="D6" s="16"/>
      <c r="G6" s="11">
        <v>5134</v>
      </c>
      <c r="H6" s="11"/>
      <c r="K6" s="16">
        <v>-7380</v>
      </c>
      <c r="L6" s="16"/>
      <c r="O6" s="16">
        <v>-1873</v>
      </c>
      <c r="P6" s="16"/>
    </row>
    <row r="7" spans="1:16" ht="15">
      <c r="A7" t="s">
        <v>176</v>
      </c>
      <c r="C7" s="11">
        <v>12473</v>
      </c>
      <c r="D7" s="11"/>
      <c r="G7" s="11">
        <v>16910</v>
      </c>
      <c r="H7" s="11"/>
      <c r="K7" s="11">
        <v>6035</v>
      </c>
      <c r="L7" s="11"/>
      <c r="O7" s="11">
        <v>12295</v>
      </c>
      <c r="P7" s="11"/>
    </row>
    <row r="8" spans="1:16" ht="15">
      <c r="A8" t="s">
        <v>904</v>
      </c>
      <c r="C8" s="15">
        <v>0.18</v>
      </c>
      <c r="D8" s="15"/>
      <c r="G8" s="15">
        <v>0.24</v>
      </c>
      <c r="H8" s="15"/>
      <c r="K8" s="15">
        <v>0.08</v>
      </c>
      <c r="L8" s="15"/>
      <c r="O8" s="15">
        <v>0.18</v>
      </c>
      <c r="P8" s="15"/>
    </row>
    <row r="9" spans="1:16" ht="15">
      <c r="A9" t="s">
        <v>901</v>
      </c>
      <c r="C9" s="15">
        <v>9.11</v>
      </c>
      <c r="D9" s="15"/>
      <c r="G9" s="15">
        <v>9.09</v>
      </c>
      <c r="H9" s="15"/>
      <c r="K9" s="15">
        <v>9</v>
      </c>
      <c r="L9" s="15"/>
      <c r="O9" s="15">
        <v>9.1</v>
      </c>
      <c r="P9" s="15"/>
    </row>
    <row r="10" spans="1:16" ht="15">
      <c r="A10" t="s">
        <v>902</v>
      </c>
      <c r="C10" s="15">
        <v>7.46</v>
      </c>
      <c r="D10" s="15"/>
      <c r="G10" s="15">
        <v>7.01</v>
      </c>
      <c r="H10" s="15"/>
      <c r="K10" s="15">
        <v>6.68</v>
      </c>
      <c r="L10" s="15"/>
      <c r="O10" s="15">
        <v>6.91</v>
      </c>
      <c r="P10" s="15"/>
    </row>
  </sheetData>
  <sheetProtection selectLockedCells="1" selectUnlockedCells="1"/>
  <mergeCells count="33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21" ht="15">
      <c r="A2" s="8"/>
      <c r="B2" s="2"/>
      <c r="C2" s="9" t="s">
        <v>21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"/>
    </row>
    <row r="3" spans="1:21" ht="15" customHeight="1">
      <c r="A3" s="2"/>
      <c r="B3" s="2"/>
      <c r="C3" s="3" t="s">
        <v>22</v>
      </c>
      <c r="D3" s="3"/>
      <c r="E3" s="4"/>
      <c r="F3" s="4"/>
      <c r="G3" s="3" t="s">
        <v>23</v>
      </c>
      <c r="H3" s="3"/>
      <c r="I3" s="4"/>
      <c r="J3" s="4"/>
      <c r="K3" s="3" t="s">
        <v>24</v>
      </c>
      <c r="L3" s="3"/>
      <c r="M3" s="4"/>
      <c r="N3" s="2"/>
      <c r="O3" s="3" t="s">
        <v>25</v>
      </c>
      <c r="P3" s="3"/>
      <c r="Q3" s="4"/>
      <c r="R3" s="2"/>
      <c r="S3" s="3" t="s">
        <v>26</v>
      </c>
      <c r="T3" s="3"/>
      <c r="U3" s="4"/>
    </row>
    <row r="4" spans="1:18" ht="15">
      <c r="A4" s="4" t="s">
        <v>27</v>
      </c>
      <c r="B4" s="4"/>
      <c r="D4" s="10"/>
      <c r="H4" s="10"/>
      <c r="L4" s="10"/>
      <c r="N4" s="10"/>
      <c r="P4" s="10"/>
      <c r="R4" s="10"/>
    </row>
    <row r="5" spans="1:18" ht="15">
      <c r="A5" s="4" t="s">
        <v>28</v>
      </c>
      <c r="B5" s="4"/>
      <c r="D5" s="10"/>
      <c r="H5" s="10"/>
      <c r="L5" s="10"/>
      <c r="P5" s="10"/>
      <c r="R5" s="10"/>
    </row>
    <row r="6" spans="1:20" ht="15">
      <c r="A6" s="4" t="s">
        <v>29</v>
      </c>
      <c r="C6" s="11">
        <v>112107</v>
      </c>
      <c r="D6" s="11"/>
      <c r="G6" s="11">
        <v>108278</v>
      </c>
      <c r="H6" s="11"/>
      <c r="K6" s="11">
        <v>124534</v>
      </c>
      <c r="L6" s="11"/>
      <c r="O6" s="11">
        <v>142071</v>
      </c>
      <c r="P6" s="11"/>
      <c r="S6" s="11">
        <v>161629</v>
      </c>
      <c r="T6" s="11"/>
    </row>
    <row r="7" spans="1:20" ht="15">
      <c r="A7" s="4" t="s">
        <v>30</v>
      </c>
      <c r="D7" s="7">
        <v>67510</v>
      </c>
      <c r="H7" s="7">
        <v>54944</v>
      </c>
      <c r="J7" s="12">
        <v>-1</v>
      </c>
      <c r="L7" s="7">
        <v>68096</v>
      </c>
      <c r="N7" s="12">
        <v>-1</v>
      </c>
      <c r="P7" s="7">
        <v>71456</v>
      </c>
      <c r="R7" s="12">
        <v>-1</v>
      </c>
      <c r="T7" s="7">
        <v>79371</v>
      </c>
    </row>
    <row r="8" spans="1:20" ht="15">
      <c r="A8" t="s">
        <v>31</v>
      </c>
      <c r="D8" s="7">
        <v>44597</v>
      </c>
      <c r="H8" s="7">
        <v>53334</v>
      </c>
      <c r="L8" s="7">
        <v>56438</v>
      </c>
      <c r="P8" s="7">
        <v>70615</v>
      </c>
      <c r="T8" s="7">
        <v>82258</v>
      </c>
    </row>
    <row r="9" spans="1:20" ht="15">
      <c r="A9" t="s">
        <v>32</v>
      </c>
      <c r="D9" s="13">
        <v>-28672</v>
      </c>
      <c r="H9" s="13">
        <v>-5621</v>
      </c>
      <c r="L9" s="7">
        <v>5273</v>
      </c>
      <c r="P9" s="13">
        <v>-51878</v>
      </c>
      <c r="T9" s="13">
        <v>-92504</v>
      </c>
    </row>
    <row r="10" spans="1:20" ht="15">
      <c r="A10" t="s">
        <v>33</v>
      </c>
      <c r="D10" s="7">
        <v>15925</v>
      </c>
      <c r="H10" s="7">
        <v>47713</v>
      </c>
      <c r="L10" s="7">
        <v>61712</v>
      </c>
      <c r="P10" s="7">
        <v>18737</v>
      </c>
      <c r="T10" s="13">
        <v>-10246</v>
      </c>
    </row>
    <row r="11" spans="1:20" ht="15">
      <c r="A11" s="4" t="s">
        <v>34</v>
      </c>
      <c r="B11" s="4"/>
      <c r="D11" s="10"/>
      <c r="H11" s="10"/>
      <c r="L11" s="10"/>
      <c r="P11" s="10"/>
      <c r="T11" s="10"/>
    </row>
    <row r="12" spans="1:20" ht="15">
      <c r="A12" t="s">
        <v>35</v>
      </c>
      <c r="D12" s="6">
        <v>8.68</v>
      </c>
      <c r="H12" s="6">
        <v>9.11</v>
      </c>
      <c r="L12" s="6">
        <v>9.1</v>
      </c>
      <c r="P12" s="6">
        <v>9.05</v>
      </c>
      <c r="T12" s="6">
        <v>9.82</v>
      </c>
    </row>
    <row r="13" spans="1:20" ht="15">
      <c r="A13" t="s">
        <v>36</v>
      </c>
      <c r="D13" s="6">
        <v>0.66</v>
      </c>
      <c r="H13" s="6">
        <v>0.75</v>
      </c>
      <c r="L13" s="6">
        <v>0.79</v>
      </c>
      <c r="P13" s="6">
        <v>0.99</v>
      </c>
      <c r="T13" s="6">
        <v>1.1</v>
      </c>
    </row>
    <row r="14" spans="1:20" ht="15">
      <c r="A14" t="s">
        <v>37</v>
      </c>
      <c r="D14" s="14">
        <v>-0.42</v>
      </c>
      <c r="H14" s="14">
        <v>-0.07000000000000002</v>
      </c>
      <c r="L14" s="6">
        <v>0.08</v>
      </c>
      <c r="P14" s="14">
        <v>-0.73</v>
      </c>
      <c r="T14" s="14">
        <v>-1.24</v>
      </c>
    </row>
    <row r="15" spans="1:20" ht="15">
      <c r="A15" t="s">
        <v>38</v>
      </c>
      <c r="D15" s="6">
        <v>0.24</v>
      </c>
      <c r="H15" s="6">
        <v>0.68</v>
      </c>
      <c r="L15" s="6">
        <v>0.87</v>
      </c>
      <c r="P15" s="6">
        <v>0.26</v>
      </c>
      <c r="T15" s="14">
        <v>-0.14</v>
      </c>
    </row>
    <row r="16" spans="1:20" ht="15">
      <c r="A16" t="s">
        <v>39</v>
      </c>
      <c r="D16" s="6">
        <v>0.72</v>
      </c>
      <c r="H16" s="6">
        <v>0.72</v>
      </c>
      <c r="L16" s="6">
        <v>0.82</v>
      </c>
      <c r="P16" s="6">
        <v>1.11</v>
      </c>
      <c r="T16" s="6">
        <v>1.11</v>
      </c>
    </row>
    <row r="17" spans="1:20" ht="15">
      <c r="A17" s="4" t="s">
        <v>40</v>
      </c>
      <c r="B17" s="4"/>
      <c r="D17" s="10"/>
      <c r="H17" s="10"/>
      <c r="L17" s="10"/>
      <c r="P17" s="10"/>
      <c r="T17" s="10"/>
    </row>
    <row r="18" spans="1:20" ht="15">
      <c r="A18" s="4" t="s">
        <v>41</v>
      </c>
      <c r="D18" s="7">
        <v>1285838</v>
      </c>
      <c r="H18" s="7">
        <v>1160119</v>
      </c>
      <c r="L18" s="7">
        <v>1202196</v>
      </c>
      <c r="P18" s="7">
        <v>1238936</v>
      </c>
      <c r="T18" s="7">
        <v>1368778</v>
      </c>
    </row>
    <row r="19" spans="1:20" ht="15">
      <c r="A19" s="4" t="s">
        <v>42</v>
      </c>
      <c r="D19" s="7">
        <v>1219433</v>
      </c>
      <c r="H19" s="7">
        <v>1132085</v>
      </c>
      <c r="L19" s="7">
        <v>1153578</v>
      </c>
      <c r="P19" s="7">
        <v>1153680</v>
      </c>
      <c r="T19" s="7">
        <v>1299048</v>
      </c>
    </row>
    <row r="20" spans="1:20" ht="15">
      <c r="A20" t="s">
        <v>43</v>
      </c>
      <c r="D20" s="7">
        <v>683758</v>
      </c>
      <c r="H20" s="7">
        <v>504342</v>
      </c>
      <c r="L20" s="7">
        <v>526067</v>
      </c>
      <c r="P20" s="7">
        <v>559589</v>
      </c>
      <c r="T20" s="7">
        <v>602865</v>
      </c>
    </row>
    <row r="21" spans="1:20" ht="15">
      <c r="A21" s="4" t="s">
        <v>44</v>
      </c>
      <c r="D21" s="7">
        <v>581906</v>
      </c>
      <c r="H21" s="7">
        <v>628902</v>
      </c>
      <c r="L21" s="7">
        <v>646808</v>
      </c>
      <c r="P21" s="7">
        <v>643367</v>
      </c>
      <c r="T21" s="7">
        <v>716591</v>
      </c>
    </row>
    <row r="22" spans="1:20" ht="15">
      <c r="A22" s="4" t="s">
        <v>45</v>
      </c>
      <c r="B22" s="4"/>
      <c r="D22" s="10"/>
      <c r="H22" s="10"/>
      <c r="L22" s="10"/>
      <c r="P22" s="10"/>
      <c r="T22" s="10"/>
    </row>
    <row r="23" spans="1:21" ht="15">
      <c r="A23" s="4" t="s">
        <v>46</v>
      </c>
      <c r="D23" s="10" t="s">
        <v>47</v>
      </c>
      <c r="E23" t="s">
        <v>48</v>
      </c>
      <c r="H23" s="10" t="s">
        <v>49</v>
      </c>
      <c r="L23" s="10" t="s">
        <v>50</v>
      </c>
      <c r="P23" s="10" t="s">
        <v>51</v>
      </c>
      <c r="T23" s="10" t="s">
        <v>52</v>
      </c>
      <c r="U23" t="s">
        <v>48</v>
      </c>
    </row>
    <row r="24" spans="1:20" ht="15">
      <c r="A24" t="s">
        <v>53</v>
      </c>
      <c r="D24" s="7">
        <v>67</v>
      </c>
      <c r="H24" s="7">
        <v>53</v>
      </c>
      <c r="L24" s="7">
        <v>55</v>
      </c>
      <c r="P24" s="7">
        <v>56</v>
      </c>
      <c r="T24" s="7">
        <v>61</v>
      </c>
    </row>
    <row r="25" spans="1:20" ht="15">
      <c r="A25" t="s">
        <v>54</v>
      </c>
      <c r="D25" s="10" t="s">
        <v>55</v>
      </c>
      <c r="H25" s="10" t="s">
        <v>56</v>
      </c>
      <c r="L25" s="10" t="s">
        <v>57</v>
      </c>
      <c r="P25" s="10" t="s">
        <v>58</v>
      </c>
      <c r="T25" s="10" t="s">
        <v>59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6384" width="8.7109375" style="0" customWidth="1"/>
  </cols>
  <sheetData>
    <row r="2" spans="1:17" ht="15">
      <c r="A2" s="8"/>
      <c r="B2" s="2"/>
      <c r="C2" s="9" t="s">
        <v>24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"/>
    </row>
    <row r="3" spans="1:17" ht="15" customHeight="1">
      <c r="A3" s="2"/>
      <c r="B3" s="2"/>
      <c r="C3" s="3" t="s">
        <v>895</v>
      </c>
      <c r="D3" s="3"/>
      <c r="E3" s="4"/>
      <c r="F3" s="2"/>
      <c r="G3" s="3" t="s">
        <v>896</v>
      </c>
      <c r="H3" s="3"/>
      <c r="I3" s="4"/>
      <c r="J3" s="2"/>
      <c r="K3" s="3" t="s">
        <v>897</v>
      </c>
      <c r="L3" s="3"/>
      <c r="M3" s="4"/>
      <c r="N3" s="2"/>
      <c r="O3" s="3" t="s">
        <v>898</v>
      </c>
      <c r="P3" s="3"/>
      <c r="Q3" s="4"/>
    </row>
    <row r="4" spans="1:16" ht="15">
      <c r="A4" s="4" t="s">
        <v>29</v>
      </c>
      <c r="C4" s="11">
        <v>27866</v>
      </c>
      <c r="D4" s="11"/>
      <c r="G4" s="11">
        <v>31084</v>
      </c>
      <c r="H4" s="11"/>
      <c r="K4" s="11">
        <v>33715</v>
      </c>
      <c r="L4" s="11"/>
      <c r="O4" s="11">
        <v>31869</v>
      </c>
      <c r="P4" s="11"/>
    </row>
    <row r="5" spans="1:16" ht="15">
      <c r="A5" t="s">
        <v>31</v>
      </c>
      <c r="C5" s="11">
        <v>12768</v>
      </c>
      <c r="D5" s="11"/>
      <c r="G5" s="11">
        <v>12460</v>
      </c>
      <c r="H5" s="11"/>
      <c r="K5" s="11">
        <v>16169</v>
      </c>
      <c r="L5" s="11"/>
      <c r="O5" s="11">
        <v>15041</v>
      </c>
      <c r="P5" s="11"/>
    </row>
    <row r="6" spans="1:16" ht="15">
      <c r="A6" t="s">
        <v>905</v>
      </c>
      <c r="C6" s="16">
        <v>-5344</v>
      </c>
      <c r="D6" s="16"/>
      <c r="G6" s="11">
        <v>6319</v>
      </c>
      <c r="H6" s="11"/>
      <c r="K6" s="16">
        <v>-4709</v>
      </c>
      <c r="L6" s="16"/>
      <c r="O6" s="11">
        <v>9008</v>
      </c>
      <c r="P6" s="11"/>
    </row>
    <row r="7" spans="1:16" ht="15">
      <c r="A7" t="s">
        <v>33</v>
      </c>
      <c r="C7" s="11">
        <v>7424</v>
      </c>
      <c r="D7" s="11"/>
      <c r="G7" s="11">
        <v>18779</v>
      </c>
      <c r="H7" s="11"/>
      <c r="K7" s="11">
        <v>11460</v>
      </c>
      <c r="L7" s="11"/>
      <c r="O7" s="11">
        <v>24049</v>
      </c>
      <c r="P7" s="11"/>
    </row>
    <row r="8" spans="1:16" ht="15">
      <c r="A8" t="s">
        <v>900</v>
      </c>
      <c r="C8" s="15">
        <v>0.1</v>
      </c>
      <c r="D8" s="15"/>
      <c r="G8" s="15">
        <v>0.26</v>
      </c>
      <c r="H8" s="15"/>
      <c r="K8" s="15">
        <v>0.16</v>
      </c>
      <c r="L8" s="15"/>
      <c r="O8" s="15">
        <v>0.34</v>
      </c>
      <c r="P8" s="15"/>
    </row>
    <row r="9" spans="1:16" ht="15">
      <c r="A9" t="s">
        <v>901</v>
      </c>
      <c r="C9" s="15">
        <v>9.1</v>
      </c>
      <c r="D9" s="15"/>
      <c r="G9" s="15">
        <v>9.18</v>
      </c>
      <c r="H9" s="15"/>
      <c r="K9" s="15">
        <v>9.09</v>
      </c>
      <c r="L9" s="15"/>
      <c r="O9" s="15">
        <v>9.11</v>
      </c>
      <c r="P9" s="15"/>
    </row>
    <row r="10" spans="1:16" ht="15">
      <c r="A10" t="s">
        <v>902</v>
      </c>
      <c r="C10" s="15">
        <v>7.51</v>
      </c>
      <c r="D10" s="15"/>
      <c r="G10" s="15">
        <v>7.39</v>
      </c>
      <c r="H10" s="15"/>
      <c r="K10" s="15">
        <v>8.14</v>
      </c>
      <c r="L10" s="15"/>
      <c r="O10" s="15">
        <v>7.66</v>
      </c>
      <c r="P10" s="15"/>
    </row>
  </sheetData>
  <sheetProtection selectLockedCells="1" selectUnlockedCells="1"/>
  <mergeCells count="33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C1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t="s">
        <v>906</v>
      </c>
      <c r="C2" t="s">
        <v>907</v>
      </c>
    </row>
    <row r="4" spans="1:3" ht="15">
      <c r="A4" t="s">
        <v>908</v>
      </c>
      <c r="C4" t="s">
        <v>909</v>
      </c>
    </row>
    <row r="6" spans="1:3" ht="15">
      <c r="A6" t="s">
        <v>910</v>
      </c>
      <c r="C6" t="s">
        <v>911</v>
      </c>
    </row>
    <row r="8" spans="1:3" ht="15">
      <c r="A8" t="s">
        <v>912</v>
      </c>
      <c r="C8" t="s">
        <v>913</v>
      </c>
    </row>
    <row r="10" spans="1:3" ht="15">
      <c r="A10" t="s">
        <v>914</v>
      </c>
      <c r="C10" t="s">
        <v>915</v>
      </c>
    </row>
    <row r="12" spans="1:3" ht="15">
      <c r="A12" t="s">
        <v>916</v>
      </c>
      <c r="C12" t="s">
        <v>917</v>
      </c>
    </row>
    <row r="14" spans="1:3" ht="15">
      <c r="A14" s="24">
        <v>99.1</v>
      </c>
      <c r="C14" t="s">
        <v>918</v>
      </c>
    </row>
    <row r="16" spans="1:3" ht="15">
      <c r="A16" t="s">
        <v>919</v>
      </c>
      <c r="C16" t="s">
        <v>920</v>
      </c>
    </row>
    <row r="18" spans="1:3" ht="15">
      <c r="A18" t="s">
        <v>921</v>
      </c>
      <c r="C18" t="s">
        <v>922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923</v>
      </c>
      <c r="B2" s="1"/>
      <c r="C2" s="1"/>
      <c r="D2" s="1"/>
      <c r="E2" s="1"/>
      <c r="F2" s="1"/>
    </row>
    <row r="4" spans="1:3" ht="39.75" customHeight="1">
      <c r="A4" s="4" t="s">
        <v>924</v>
      </c>
      <c r="C4" s="22" t="s">
        <v>925</v>
      </c>
    </row>
    <row r="5" spans="1:3" ht="15">
      <c r="A5" t="s">
        <v>926</v>
      </c>
      <c r="C5" s="10" t="s">
        <v>736</v>
      </c>
    </row>
    <row r="6" spans="1:3" ht="15">
      <c r="A6" t="s">
        <v>927</v>
      </c>
      <c r="C6" s="10" t="s">
        <v>736</v>
      </c>
    </row>
    <row r="7" spans="1:4" ht="15">
      <c r="A7" t="s">
        <v>928</v>
      </c>
      <c r="C7" s="7">
        <v>100</v>
      </c>
      <c r="D7" t="s">
        <v>929</v>
      </c>
    </row>
    <row r="8" spans="1:4" ht="15">
      <c r="A8" t="s">
        <v>930</v>
      </c>
      <c r="C8" s="7">
        <v>100</v>
      </c>
      <c r="D8" t="s">
        <v>931</v>
      </c>
    </row>
    <row r="9" spans="1:3" ht="15">
      <c r="A9" t="s">
        <v>932</v>
      </c>
      <c r="C9" s="10" t="s">
        <v>736</v>
      </c>
    </row>
    <row r="10" spans="1:3" ht="15">
      <c r="A10" t="s">
        <v>933</v>
      </c>
      <c r="C10" s="10" t="s">
        <v>736</v>
      </c>
    </row>
    <row r="11" spans="1:3" ht="15">
      <c r="A11" t="s">
        <v>934</v>
      </c>
      <c r="C11" s="10" t="s">
        <v>736</v>
      </c>
    </row>
    <row r="12" spans="1:3" ht="15">
      <c r="A12" t="s">
        <v>935</v>
      </c>
      <c r="C12" s="10" t="s">
        <v>736</v>
      </c>
    </row>
    <row r="13" spans="1:3" ht="15">
      <c r="A13" t="s">
        <v>936</v>
      </c>
      <c r="C13" s="10" t="s">
        <v>736</v>
      </c>
    </row>
    <row r="14" spans="1:4" ht="15">
      <c r="A14" t="s">
        <v>937</v>
      </c>
      <c r="C14" s="7">
        <v>100</v>
      </c>
      <c r="D14" t="s">
        <v>938</v>
      </c>
    </row>
    <row r="15" spans="1:4" ht="15">
      <c r="A15" t="s">
        <v>939</v>
      </c>
      <c r="C15" s="7">
        <v>84</v>
      </c>
      <c r="D15" t="s">
        <v>938</v>
      </c>
    </row>
    <row r="16" spans="1:4" ht="15">
      <c r="A16" t="s">
        <v>940</v>
      </c>
      <c r="C16" s="7">
        <v>62</v>
      </c>
      <c r="D16" t="s">
        <v>938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941</v>
      </c>
      <c r="B2" s="1"/>
      <c r="C2" s="1"/>
      <c r="D2" s="1"/>
      <c r="E2" s="1"/>
      <c r="F2" s="1"/>
    </row>
    <row r="4" spans="1:3" ht="15">
      <c r="A4" s="25" t="s">
        <v>942</v>
      </c>
      <c r="B4" s="25"/>
      <c r="C4" s="25"/>
    </row>
    <row r="5" spans="1:3" ht="15">
      <c r="A5" t="s">
        <v>943</v>
      </c>
      <c r="C5" t="s">
        <v>944</v>
      </c>
    </row>
    <row r="6" spans="1:3" ht="15">
      <c r="A6" t="s">
        <v>945</v>
      </c>
      <c r="C6" t="s">
        <v>946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947</v>
      </c>
      <c r="B2" s="1"/>
      <c r="C2" s="1"/>
      <c r="D2" s="1"/>
      <c r="E2" s="1"/>
      <c r="F2" s="1"/>
    </row>
    <row r="4" spans="1:3" ht="15">
      <c r="A4" s="25" t="s">
        <v>948</v>
      </c>
      <c r="B4" s="25"/>
      <c r="C4" s="25"/>
    </row>
    <row r="5" spans="1:3" ht="15">
      <c r="A5" t="s">
        <v>943</v>
      </c>
      <c r="C5" t="s">
        <v>949</v>
      </c>
    </row>
    <row r="6" spans="1:3" ht="15">
      <c r="A6" t="s">
        <v>945</v>
      </c>
      <c r="C6" t="s">
        <v>950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951</v>
      </c>
      <c r="B2" s="1"/>
      <c r="C2" s="1"/>
      <c r="D2" s="1"/>
      <c r="E2" s="1"/>
      <c r="F2" s="1"/>
    </row>
    <row r="4" spans="1:3" ht="15">
      <c r="A4" s="25" t="s">
        <v>942</v>
      </c>
      <c r="B4" s="25"/>
      <c r="C4" s="25"/>
    </row>
    <row r="5" spans="1:3" ht="15">
      <c r="A5" t="s">
        <v>943</v>
      </c>
      <c r="C5" t="s">
        <v>944</v>
      </c>
    </row>
    <row r="6" spans="1:3" ht="15">
      <c r="A6" t="s">
        <v>945</v>
      </c>
      <c r="C6" t="s">
        <v>946</v>
      </c>
    </row>
    <row r="7" spans="1:3" ht="15">
      <c r="A7" t="s">
        <v>952</v>
      </c>
      <c r="C7" t="s">
        <v>953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954</v>
      </c>
      <c r="B2" s="1"/>
      <c r="C2" s="1"/>
      <c r="D2" s="1"/>
      <c r="E2" s="1"/>
      <c r="F2" s="1"/>
    </row>
    <row r="4" spans="1:3" ht="15">
      <c r="A4" s="25" t="s">
        <v>948</v>
      </c>
      <c r="B4" s="25"/>
      <c r="C4" s="25"/>
    </row>
    <row r="5" spans="1:3" ht="15">
      <c r="A5" t="s">
        <v>943</v>
      </c>
      <c r="C5" t="s">
        <v>949</v>
      </c>
    </row>
    <row r="6" spans="1:3" ht="15">
      <c r="A6" t="s">
        <v>945</v>
      </c>
      <c r="C6" t="s">
        <v>950</v>
      </c>
    </row>
    <row r="7" spans="1:3" ht="15">
      <c r="A7" t="s">
        <v>952</v>
      </c>
      <c r="C7" t="s">
        <v>953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955</v>
      </c>
      <c r="B2" s="1"/>
      <c r="C2" s="1"/>
      <c r="D2" s="1"/>
      <c r="E2" s="1"/>
      <c r="F2" s="1"/>
    </row>
    <row r="4" spans="1:5" ht="15" customHeight="1">
      <c r="A4" s="26" t="s">
        <v>956</v>
      </c>
      <c r="B4" s="4"/>
      <c r="C4" s="3" t="s">
        <v>22</v>
      </c>
      <c r="D4" s="3"/>
      <c r="E4" s="4"/>
    </row>
    <row r="5" spans="1:4" ht="15">
      <c r="A5" s="4"/>
      <c r="D5" s="10"/>
    </row>
    <row r="6" spans="1:4" ht="15">
      <c r="A6" s="4"/>
      <c r="D6" s="10"/>
    </row>
    <row r="7" spans="1:4" ht="15">
      <c r="A7" s="4" t="s">
        <v>117</v>
      </c>
      <c r="D7" s="10"/>
    </row>
    <row r="8" spans="1:4" ht="15">
      <c r="A8" s="4"/>
      <c r="D8" s="10"/>
    </row>
    <row r="9" spans="1:4" ht="15">
      <c r="A9" s="4"/>
      <c r="D9" s="10"/>
    </row>
    <row r="10" spans="1:4" ht="15">
      <c r="A10" s="4" t="s">
        <v>957</v>
      </c>
      <c r="D10" s="10"/>
    </row>
    <row r="11" spans="1:4" ht="15">
      <c r="A11" t="s">
        <v>730</v>
      </c>
      <c r="C11" s="11">
        <v>3192507</v>
      </c>
      <c r="D11" s="11"/>
    </row>
    <row r="12" spans="1:4" ht="15">
      <c r="A12" t="s">
        <v>958</v>
      </c>
      <c r="D12" s="7">
        <v>7826569</v>
      </c>
    </row>
    <row r="13" spans="1:4" ht="15">
      <c r="A13" t="s">
        <v>959</v>
      </c>
      <c r="D13" s="7">
        <v>225395</v>
      </c>
    </row>
    <row r="14" spans="1:4" ht="15">
      <c r="A14" s="4"/>
      <c r="D14" s="10"/>
    </row>
    <row r="15" spans="1:4" ht="15">
      <c r="A15" s="4" t="s">
        <v>960</v>
      </c>
      <c r="D15" s="7">
        <v>11244471</v>
      </c>
    </row>
    <row r="16" spans="1:4" ht="15">
      <c r="A16" s="4"/>
      <c r="D16" s="10"/>
    </row>
    <row r="17" spans="1:4" ht="15">
      <c r="A17" s="4" t="s">
        <v>961</v>
      </c>
      <c r="D17" s="10"/>
    </row>
    <row r="18" spans="1:4" ht="15">
      <c r="A18" s="19" t="s">
        <v>962</v>
      </c>
      <c r="D18" s="7">
        <v>91207852</v>
      </c>
    </row>
    <row r="19" spans="1:4" ht="15">
      <c r="A19" t="s">
        <v>963</v>
      </c>
      <c r="D19" s="7">
        <v>7351669</v>
      </c>
    </row>
    <row r="20" spans="1:4" ht="15">
      <c r="A20" t="s">
        <v>964</v>
      </c>
      <c r="D20" s="7">
        <v>10253833</v>
      </c>
    </row>
    <row r="21" spans="1:4" ht="15">
      <c r="A21" t="s">
        <v>965</v>
      </c>
      <c r="D21" s="7">
        <v>527606</v>
      </c>
    </row>
    <row r="22" ht="15">
      <c r="D22" s="7">
        <v>109340960</v>
      </c>
    </row>
    <row r="23" spans="1:4" ht="15">
      <c r="A23" s="19" t="s">
        <v>966</v>
      </c>
      <c r="D23" s="13">
        <v>-43455219</v>
      </c>
    </row>
    <row r="24" ht="15">
      <c r="D24" s="10"/>
    </row>
    <row r="25" spans="1:4" ht="15">
      <c r="A25" s="4" t="s">
        <v>967</v>
      </c>
      <c r="D25" s="7">
        <v>65885741</v>
      </c>
    </row>
    <row r="26" spans="1:4" ht="15">
      <c r="A26" s="4"/>
      <c r="D26" s="10"/>
    </row>
    <row r="27" spans="1:4" ht="15">
      <c r="A27" s="4" t="s">
        <v>968</v>
      </c>
      <c r="D27" s="10"/>
    </row>
    <row r="28" spans="1:4" ht="15">
      <c r="A28" t="s">
        <v>969</v>
      </c>
      <c r="D28" s="7">
        <v>732682</v>
      </c>
    </row>
    <row r="29" spans="1:4" ht="15">
      <c r="A29" t="s">
        <v>735</v>
      </c>
      <c r="D29" s="7">
        <v>65334</v>
      </c>
    </row>
    <row r="30" ht="15">
      <c r="D30" s="10"/>
    </row>
    <row r="31" spans="1:4" ht="15">
      <c r="A31" s="4"/>
      <c r="C31" s="5"/>
      <c r="D31" s="5"/>
    </row>
    <row r="32" spans="1:4" ht="15">
      <c r="A32" s="4" t="s">
        <v>970</v>
      </c>
      <c r="C32" s="21">
        <v>798016</v>
      </c>
      <c r="D32" s="21"/>
    </row>
    <row r="33" spans="1:4" ht="15">
      <c r="A33" s="4"/>
      <c r="C33" s="5"/>
      <c r="D33" s="5"/>
    </row>
    <row r="34" spans="1:4" ht="15">
      <c r="A34" s="4" t="s">
        <v>971</v>
      </c>
      <c r="C34" s="11">
        <v>77928228</v>
      </c>
      <c r="D34" s="11"/>
    </row>
  </sheetData>
  <sheetProtection selectLockedCells="1" selectUnlockedCells="1"/>
  <mergeCells count="7">
    <mergeCell ref="A2:F2"/>
    <mergeCell ref="C4:D4"/>
    <mergeCell ref="C11:D11"/>
    <mergeCell ref="C31:D31"/>
    <mergeCell ref="C32:D32"/>
    <mergeCell ref="C33:D33"/>
    <mergeCell ref="C34: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955</v>
      </c>
      <c r="B2" s="1"/>
      <c r="C2" s="1"/>
      <c r="D2" s="1"/>
      <c r="E2" s="1"/>
      <c r="F2" s="1"/>
    </row>
    <row r="4" spans="1:5" ht="15" customHeight="1">
      <c r="A4" s="26" t="s">
        <v>956</v>
      </c>
      <c r="B4" s="4"/>
      <c r="C4" s="3" t="s">
        <v>22</v>
      </c>
      <c r="D4" s="3"/>
      <c r="E4" s="4"/>
    </row>
    <row r="5" spans="1:5" ht="15">
      <c r="A5" s="26"/>
      <c r="B5" s="4"/>
      <c r="C5" s="4"/>
      <c r="D5" s="2"/>
      <c r="E5" s="4"/>
    </row>
    <row r="6" spans="1:4" ht="15">
      <c r="A6" s="4" t="s">
        <v>972</v>
      </c>
      <c r="D6" s="10"/>
    </row>
    <row r="7" spans="1:4" ht="15">
      <c r="A7" s="4"/>
      <c r="D7" s="10"/>
    </row>
    <row r="8" spans="1:4" ht="15">
      <c r="A8" s="4" t="s">
        <v>973</v>
      </c>
      <c r="D8" s="10"/>
    </row>
    <row r="9" spans="1:4" ht="15">
      <c r="A9" t="s">
        <v>974</v>
      </c>
      <c r="C9" s="11">
        <v>26150721</v>
      </c>
      <c r="D9" s="11"/>
    </row>
    <row r="10" spans="1:4" ht="15">
      <c r="A10" t="s">
        <v>975</v>
      </c>
      <c r="D10" s="7">
        <v>4722982</v>
      </c>
    </row>
    <row r="11" spans="1:4" ht="15">
      <c r="A11" t="s">
        <v>976</v>
      </c>
      <c r="D11" s="7">
        <v>1521400</v>
      </c>
    </row>
    <row r="12" spans="1:4" ht="15">
      <c r="A12" t="s">
        <v>977</v>
      </c>
      <c r="D12" s="7">
        <v>2226283</v>
      </c>
    </row>
    <row r="13" spans="1:4" ht="15">
      <c r="A13" t="s">
        <v>978</v>
      </c>
      <c r="D13" s="7">
        <v>492957</v>
      </c>
    </row>
    <row r="14" ht="15">
      <c r="D14" s="10"/>
    </row>
    <row r="15" spans="1:4" ht="15">
      <c r="A15" s="4" t="s">
        <v>979</v>
      </c>
      <c r="C15" s="21">
        <v>35114343</v>
      </c>
      <c r="D15" s="21"/>
    </row>
    <row r="16" spans="1:4" ht="15">
      <c r="A16" s="4"/>
      <c r="D16" s="10"/>
    </row>
    <row r="17" spans="1:4" ht="15">
      <c r="A17" s="4" t="s">
        <v>980</v>
      </c>
      <c r="D17" s="7">
        <v>4990953</v>
      </c>
    </row>
    <row r="18" spans="1:4" ht="15">
      <c r="A18" s="4"/>
      <c r="D18" s="10"/>
    </row>
    <row r="19" spans="1:4" ht="15">
      <c r="A19" s="4" t="s">
        <v>981</v>
      </c>
      <c r="D19" s="7">
        <v>75000000</v>
      </c>
    </row>
    <row r="20" spans="1:4" ht="15">
      <c r="A20" s="4"/>
      <c r="D20" s="10"/>
    </row>
    <row r="21" spans="1:4" ht="15">
      <c r="A21" s="4" t="s">
        <v>982</v>
      </c>
      <c r="C21" s="21">
        <v>115105296</v>
      </c>
      <c r="D21" s="21"/>
    </row>
    <row r="22" spans="1:4" ht="15">
      <c r="A22" s="4"/>
      <c r="D22" s="10"/>
    </row>
    <row r="23" spans="1:4" ht="15">
      <c r="A23" s="4" t="s">
        <v>983</v>
      </c>
      <c r="D23" s="10"/>
    </row>
    <row r="24" spans="1:4" ht="15">
      <c r="A24" s="4"/>
      <c r="D24" s="10"/>
    </row>
    <row r="25" spans="1:4" ht="15">
      <c r="A25" s="4" t="s">
        <v>984</v>
      </c>
      <c r="D25" s="13">
        <v>-37177068</v>
      </c>
    </row>
    <row r="26" spans="1:4" ht="15">
      <c r="A26" s="4"/>
      <c r="D26" s="10"/>
    </row>
    <row r="27" spans="1:4" ht="15">
      <c r="A27" s="4" t="s">
        <v>985</v>
      </c>
      <c r="C27" s="11">
        <v>77928228</v>
      </c>
      <c r="D27" s="11"/>
    </row>
  </sheetData>
  <sheetProtection selectLockedCells="1" selectUnlockedCells="1"/>
  <mergeCells count="6">
    <mergeCell ref="A2:F2"/>
    <mergeCell ref="C4:D4"/>
    <mergeCell ref="C9:D9"/>
    <mergeCell ref="C15:D15"/>
    <mergeCell ref="C21:D21"/>
    <mergeCell ref="C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986</v>
      </c>
      <c r="B2" s="1"/>
      <c r="C2" s="1"/>
      <c r="D2" s="1"/>
      <c r="E2" s="1"/>
      <c r="F2" s="1"/>
    </row>
    <row r="4" spans="1:5" ht="15" customHeight="1">
      <c r="A4" s="26" t="s">
        <v>987</v>
      </c>
      <c r="B4" s="4"/>
      <c r="C4" s="3" t="s">
        <v>22</v>
      </c>
      <c r="D4" s="3"/>
      <c r="E4" s="4"/>
    </row>
    <row r="5" spans="1:5" ht="15">
      <c r="A5" s="26"/>
      <c r="B5" s="4"/>
      <c r="C5" s="4"/>
      <c r="D5" s="2"/>
      <c r="E5" s="4"/>
    </row>
    <row r="6" spans="1:5" ht="15">
      <c r="A6" s="4" t="s">
        <v>988</v>
      </c>
      <c r="B6" s="4"/>
      <c r="C6" s="4"/>
      <c r="D6" s="2"/>
      <c r="E6" s="4"/>
    </row>
    <row r="7" spans="1:4" ht="15">
      <c r="A7" t="s">
        <v>989</v>
      </c>
      <c r="C7" s="11">
        <v>13614137</v>
      </c>
      <c r="D7" s="11"/>
    </row>
    <row r="8" spans="1:4" ht="15">
      <c r="A8" t="s">
        <v>990</v>
      </c>
      <c r="D8" s="7">
        <v>6357124</v>
      </c>
    </row>
    <row r="9" spans="1:4" ht="15">
      <c r="A9" t="s">
        <v>991</v>
      </c>
      <c r="D9" s="7">
        <v>4358603</v>
      </c>
    </row>
    <row r="10" spans="1:4" ht="15">
      <c r="A10" t="s">
        <v>992</v>
      </c>
      <c r="D10" s="7">
        <v>800322</v>
      </c>
    </row>
    <row r="11" spans="1:4" ht="15">
      <c r="A11" t="s">
        <v>993</v>
      </c>
      <c r="D11" s="7">
        <v>2811356</v>
      </c>
    </row>
    <row r="12" ht="15">
      <c r="D12" s="10"/>
    </row>
    <row r="13" spans="1:4" ht="15">
      <c r="A13" s="4" t="s">
        <v>994</v>
      </c>
      <c r="D13" s="7">
        <v>27941542</v>
      </c>
    </row>
    <row r="14" spans="1:4" ht="15">
      <c r="A14" s="4"/>
      <c r="D14" s="10"/>
    </row>
    <row r="15" spans="1:4" ht="15">
      <c r="A15" s="4" t="s">
        <v>995</v>
      </c>
      <c r="D15" s="10"/>
    </row>
    <row r="16" spans="1:4" ht="15">
      <c r="A16" t="s">
        <v>996</v>
      </c>
      <c r="C16" s="21">
        <v>13974739</v>
      </c>
      <c r="D16" s="21"/>
    </row>
    <row r="17" spans="1:4" ht="15">
      <c r="A17" t="s">
        <v>997</v>
      </c>
      <c r="D17" s="7">
        <v>683131</v>
      </c>
    </row>
    <row r="18" spans="1:4" ht="15">
      <c r="A18" t="s">
        <v>998</v>
      </c>
      <c r="D18" s="7">
        <v>115908</v>
      </c>
    </row>
    <row r="19" spans="1:4" ht="15">
      <c r="A19" t="s">
        <v>999</v>
      </c>
      <c r="D19" s="7">
        <v>9581200</v>
      </c>
    </row>
    <row r="20" spans="1:4" ht="15">
      <c r="A20" t="s">
        <v>1000</v>
      </c>
      <c r="D20" s="7">
        <v>642791</v>
      </c>
    </row>
    <row r="21" spans="1:4" ht="15">
      <c r="A21" t="s">
        <v>1001</v>
      </c>
      <c r="D21" s="7">
        <v>29840</v>
      </c>
    </row>
    <row r="22" spans="1:4" ht="15">
      <c r="A22" s="19" t="s">
        <v>1002</v>
      </c>
      <c r="D22" s="7">
        <v>4828700</v>
      </c>
    </row>
    <row r="23" ht="15">
      <c r="D23" s="10"/>
    </row>
    <row r="24" spans="1:4" ht="15">
      <c r="A24" s="4" t="s">
        <v>1003</v>
      </c>
      <c r="D24" s="7">
        <v>29856309</v>
      </c>
    </row>
    <row r="25" spans="1:4" ht="15">
      <c r="A25" s="4"/>
      <c r="D25" s="10"/>
    </row>
    <row r="26" spans="1:4" ht="15">
      <c r="A26" s="4" t="s">
        <v>1004</v>
      </c>
      <c r="D26" s="13">
        <v>-1914767</v>
      </c>
    </row>
    <row r="27" spans="1:4" ht="15">
      <c r="A27" s="4"/>
      <c r="D27" s="10"/>
    </row>
    <row r="28" spans="1:4" ht="15">
      <c r="A28" s="4" t="s">
        <v>1005</v>
      </c>
      <c r="D28" s="10"/>
    </row>
    <row r="29" spans="1:4" ht="15">
      <c r="A29" t="s">
        <v>1006</v>
      </c>
      <c r="D29" s="13">
        <v>-5212222</v>
      </c>
    </row>
    <row r="30" spans="1:4" ht="15">
      <c r="A30" t="s">
        <v>1007</v>
      </c>
      <c r="D30" s="7">
        <v>133544</v>
      </c>
    </row>
    <row r="31" spans="1:4" ht="15">
      <c r="A31" t="s">
        <v>1008</v>
      </c>
      <c r="D31" s="7">
        <v>14796</v>
      </c>
    </row>
    <row r="32" spans="1:4" ht="15">
      <c r="A32" t="s">
        <v>1009</v>
      </c>
      <c r="D32" s="7">
        <v>637562</v>
      </c>
    </row>
    <row r="33" ht="15">
      <c r="D33" s="10"/>
    </row>
    <row r="34" spans="1:4" ht="15">
      <c r="A34" s="4" t="s">
        <v>1010</v>
      </c>
      <c r="D34" s="13">
        <v>-4426320</v>
      </c>
    </row>
    <row r="35" spans="1:4" ht="15">
      <c r="A35" s="4"/>
      <c r="D35" s="10"/>
    </row>
    <row r="36" spans="1:4" ht="15">
      <c r="A36" s="4" t="s">
        <v>1011</v>
      </c>
      <c r="C36" s="16">
        <v>-6341087</v>
      </c>
      <c r="D36" s="16"/>
    </row>
  </sheetData>
  <sheetProtection selectLockedCells="1" selectUnlockedCells="1"/>
  <mergeCells count="5">
    <mergeCell ref="A2:F2"/>
    <mergeCell ref="C4:D4"/>
    <mergeCell ref="C7:D7"/>
    <mergeCell ref="C16:D16"/>
    <mergeCell ref="C36:D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1:11" ht="15" customHeight="1">
      <c r="A4" s="2" t="s">
        <v>61</v>
      </c>
      <c r="B4" s="2"/>
      <c r="C4" s="2" t="s">
        <v>62</v>
      </c>
      <c r="D4" s="2"/>
      <c r="E4" s="3" t="s">
        <v>63</v>
      </c>
      <c r="F4" s="3"/>
      <c r="H4" s="2"/>
      <c r="I4" s="3" t="s">
        <v>64</v>
      </c>
      <c r="J4" s="3"/>
      <c r="K4" s="4"/>
    </row>
    <row r="5" spans="1:10" ht="15">
      <c r="A5" t="s">
        <v>65</v>
      </c>
      <c r="C5" t="s">
        <v>66</v>
      </c>
      <c r="F5" s="10" t="s">
        <v>67</v>
      </c>
      <c r="J5" s="7">
        <v>22500000</v>
      </c>
    </row>
    <row r="6" spans="1:10" ht="15">
      <c r="A6" t="s">
        <v>68</v>
      </c>
      <c r="C6" t="s">
        <v>69</v>
      </c>
      <c r="F6" s="6">
        <v>2.4</v>
      </c>
      <c r="J6" s="7">
        <v>25000000</v>
      </c>
    </row>
    <row r="7" spans="1:10" ht="15">
      <c r="A7" t="s">
        <v>70</v>
      </c>
      <c r="C7" t="s">
        <v>71</v>
      </c>
      <c r="F7" s="6">
        <v>2.9</v>
      </c>
      <c r="J7" s="7">
        <v>31500000</v>
      </c>
    </row>
    <row r="8" spans="1:10" ht="15">
      <c r="A8" t="s">
        <v>72</v>
      </c>
      <c r="C8" t="s">
        <v>73</v>
      </c>
      <c r="F8" s="6">
        <v>3.5</v>
      </c>
      <c r="J8" s="7">
        <v>71000000</v>
      </c>
    </row>
    <row r="9" spans="1:10" ht="15">
      <c r="A9" t="s">
        <v>74</v>
      </c>
      <c r="C9" s="10"/>
      <c r="F9" s="10" t="s">
        <v>75</v>
      </c>
      <c r="I9" s="11">
        <v>150000000</v>
      </c>
      <c r="J9" s="11"/>
    </row>
    <row r="11" spans="1:11" ht="15" customHeight="1">
      <c r="A11" s="2" t="s">
        <v>61</v>
      </c>
      <c r="B11" s="2"/>
      <c r="C11" s="2" t="s">
        <v>62</v>
      </c>
      <c r="D11" s="2"/>
      <c r="E11" s="3" t="s">
        <v>63</v>
      </c>
      <c r="F11" s="3"/>
      <c r="H11" s="2"/>
      <c r="I11" s="3" t="s">
        <v>76</v>
      </c>
      <c r="J11" s="3"/>
      <c r="K11" s="4"/>
    </row>
    <row r="12" spans="1:10" ht="15">
      <c r="A12" t="s">
        <v>77</v>
      </c>
      <c r="C12" t="s">
        <v>78</v>
      </c>
      <c r="F12" s="10" t="s">
        <v>79</v>
      </c>
      <c r="I12" s="11">
        <v>30000000</v>
      </c>
      <c r="J12" s="11"/>
    </row>
    <row r="13" spans="1:10" ht="15">
      <c r="A13" t="s">
        <v>65</v>
      </c>
      <c r="C13" t="s">
        <v>66</v>
      </c>
      <c r="F13" s="6">
        <v>2.9</v>
      </c>
      <c r="J13" s="7">
        <v>22500000</v>
      </c>
    </row>
    <row r="14" spans="1:10" ht="15">
      <c r="A14" t="s">
        <v>68</v>
      </c>
      <c r="C14" t="s">
        <v>69</v>
      </c>
      <c r="F14" s="6">
        <v>2.4</v>
      </c>
      <c r="J14" s="7">
        <v>25000000</v>
      </c>
    </row>
    <row r="15" spans="1:10" ht="15">
      <c r="A15" t="s">
        <v>70</v>
      </c>
      <c r="C15" t="s">
        <v>71</v>
      </c>
      <c r="F15" s="6">
        <v>2.9</v>
      </c>
      <c r="J15" s="7">
        <v>31500000</v>
      </c>
    </row>
    <row r="16" spans="1:10" ht="15">
      <c r="A16" t="s">
        <v>72</v>
      </c>
      <c r="C16" t="s">
        <v>73</v>
      </c>
      <c r="F16" s="6">
        <v>3.5</v>
      </c>
      <c r="J16" s="7">
        <v>71000000</v>
      </c>
    </row>
    <row r="17" spans="1:10" ht="15">
      <c r="A17" t="s">
        <v>74</v>
      </c>
      <c r="C17" s="10"/>
      <c r="F17" s="10" t="s">
        <v>80</v>
      </c>
      <c r="I17" s="11">
        <v>180000000</v>
      </c>
      <c r="J17" s="11"/>
    </row>
  </sheetData>
  <sheetProtection selectLockedCells="1" selectUnlockedCells="1"/>
  <mergeCells count="8">
    <mergeCell ref="A2:F2"/>
    <mergeCell ref="E4:F4"/>
    <mergeCell ref="I4:J4"/>
    <mergeCell ref="I9:J9"/>
    <mergeCell ref="E11:F11"/>
    <mergeCell ref="I11:J11"/>
    <mergeCell ref="I12:J12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1012</v>
      </c>
      <c r="B2" s="1"/>
      <c r="C2" s="1"/>
      <c r="D2" s="1"/>
      <c r="E2" s="1"/>
      <c r="F2" s="1"/>
    </row>
    <row r="4" spans="1:9" ht="15" customHeight="1">
      <c r="A4" s="2"/>
      <c r="B4" s="2"/>
      <c r="C4" s="3" t="s">
        <v>1013</v>
      </c>
      <c r="D4" s="3"/>
      <c r="E4" s="4"/>
      <c r="F4" s="2"/>
      <c r="G4" s="3" t="s">
        <v>1014</v>
      </c>
      <c r="H4" s="3"/>
      <c r="I4" s="4"/>
    </row>
    <row r="5" spans="1:9" ht="15">
      <c r="A5" s="2"/>
      <c r="B5" s="2"/>
      <c r="C5" s="4"/>
      <c r="D5" s="2"/>
      <c r="E5" s="4"/>
      <c r="F5" s="2"/>
      <c r="G5" s="4"/>
      <c r="H5" s="2"/>
      <c r="I5" s="4"/>
    </row>
    <row r="6" spans="1:8" ht="15">
      <c r="A6" s="4" t="s">
        <v>1015</v>
      </c>
      <c r="D6" s="7">
        <v>84747</v>
      </c>
      <c r="H6" s="13">
        <v>-30835981</v>
      </c>
    </row>
    <row r="7" spans="1:8" ht="15">
      <c r="A7" s="4"/>
      <c r="D7" s="10"/>
      <c r="H7" s="10"/>
    </row>
    <row r="8" spans="1:8" ht="15">
      <c r="A8" t="s">
        <v>893</v>
      </c>
      <c r="D8" s="10" t="s">
        <v>1016</v>
      </c>
      <c r="H8" s="13">
        <v>-6341087</v>
      </c>
    </row>
    <row r="9" spans="4:8" ht="15">
      <c r="D9" s="10"/>
      <c r="H9" s="10"/>
    </row>
    <row r="10" spans="1:8" ht="15">
      <c r="A10" s="4" t="s">
        <v>1017</v>
      </c>
      <c r="D10" s="7">
        <v>84747</v>
      </c>
      <c r="G10" s="11">
        <v>37177068</v>
      </c>
      <c r="H10" s="11"/>
    </row>
  </sheetData>
  <sheetProtection selectLockedCells="1" selectUnlockedCells="1"/>
  <mergeCells count="4">
    <mergeCell ref="A2:F2"/>
    <mergeCell ref="C4:D4"/>
    <mergeCell ref="G4:H4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1018</v>
      </c>
      <c r="B2" s="1"/>
      <c r="C2" s="1"/>
      <c r="D2" s="1"/>
      <c r="E2" s="1"/>
      <c r="F2" s="1"/>
    </row>
    <row r="4" spans="1:5" ht="15">
      <c r="A4" s="4"/>
      <c r="C4" s="3"/>
      <c r="D4" s="3"/>
      <c r="E4" s="4"/>
    </row>
    <row r="5" spans="1:5" ht="15" customHeight="1">
      <c r="A5" s="26" t="s">
        <v>987</v>
      </c>
      <c r="C5" s="3" t="s">
        <v>22</v>
      </c>
      <c r="D5" s="3"/>
      <c r="E5" s="4"/>
    </row>
    <row r="6" spans="1:5" ht="15">
      <c r="A6" s="26"/>
      <c r="C6" s="4"/>
      <c r="D6" s="2"/>
      <c r="E6" s="4"/>
    </row>
    <row r="7" spans="1:5" ht="15">
      <c r="A7" s="26" t="s">
        <v>1019</v>
      </c>
      <c r="C7" s="4"/>
      <c r="D7" s="2"/>
      <c r="E7" s="4"/>
    </row>
    <row r="8" spans="1:4" ht="15">
      <c r="A8" t="s">
        <v>893</v>
      </c>
      <c r="C8" s="16">
        <v>-6341087</v>
      </c>
      <c r="D8" s="16"/>
    </row>
    <row r="9" ht="15">
      <c r="A9" s="19" t="s">
        <v>1020</v>
      </c>
    </row>
    <row r="10" spans="1:4" ht="15">
      <c r="A10" t="s">
        <v>999</v>
      </c>
      <c r="D10" s="7">
        <v>9581200</v>
      </c>
    </row>
    <row r="11" spans="1:4" ht="15">
      <c r="A11" t="s">
        <v>1000</v>
      </c>
      <c r="D11" s="7">
        <v>642791</v>
      </c>
    </row>
    <row r="12" spans="1:4" ht="15">
      <c r="A12" t="s">
        <v>1001</v>
      </c>
      <c r="D12" s="7">
        <v>29840</v>
      </c>
    </row>
    <row r="13" spans="1:4" ht="15">
      <c r="A13" t="s">
        <v>1008</v>
      </c>
      <c r="D13" s="13">
        <v>-14796</v>
      </c>
    </row>
    <row r="14" spans="1:4" ht="15">
      <c r="A14" t="s">
        <v>1021</v>
      </c>
      <c r="D14" s="10"/>
    </row>
    <row r="15" spans="1:4" ht="15">
      <c r="A15" t="s">
        <v>1022</v>
      </c>
      <c r="D15" s="13">
        <v>-4786246</v>
      </c>
    </row>
    <row r="16" spans="1:4" ht="15">
      <c r="A16" t="s">
        <v>125</v>
      </c>
      <c r="D16" s="7">
        <v>13484</v>
      </c>
    </row>
    <row r="17" spans="1:4" ht="15">
      <c r="A17" t="s">
        <v>1023</v>
      </c>
      <c r="D17" s="7">
        <v>20944181</v>
      </c>
    </row>
    <row r="18" spans="1:4" ht="15">
      <c r="A18" t="s">
        <v>977</v>
      </c>
      <c r="D18" s="7">
        <v>3441260</v>
      </c>
    </row>
    <row r="19" spans="1:4" ht="15">
      <c r="A19" t="s">
        <v>1024</v>
      </c>
      <c r="D19" s="13">
        <v>-400446</v>
      </c>
    </row>
    <row r="20" spans="1:4" ht="15">
      <c r="A20" t="s">
        <v>976</v>
      </c>
      <c r="D20" s="7">
        <v>707942</v>
      </c>
    </row>
    <row r="21" ht="15">
      <c r="D21" s="10"/>
    </row>
    <row r="22" spans="1:4" ht="15">
      <c r="A22" s="4" t="s">
        <v>1025</v>
      </c>
      <c r="D22" s="7">
        <v>23818123</v>
      </c>
    </row>
    <row r="23" spans="1:4" ht="15">
      <c r="A23" s="4"/>
      <c r="D23" s="10"/>
    </row>
    <row r="24" spans="1:4" ht="15">
      <c r="A24" s="4" t="s">
        <v>1026</v>
      </c>
      <c r="D24" s="10"/>
    </row>
    <row r="25" spans="1:4" ht="15">
      <c r="A25" s="19" t="s">
        <v>1027</v>
      </c>
      <c r="D25" s="13">
        <v>-53780398</v>
      </c>
    </row>
    <row r="26" spans="1:4" ht="15">
      <c r="A26" t="s">
        <v>1028</v>
      </c>
      <c r="D26" s="7">
        <v>588000</v>
      </c>
    </row>
    <row r="27" spans="1:4" ht="15">
      <c r="A27" t="s">
        <v>1029</v>
      </c>
      <c r="D27" s="7">
        <v>26000</v>
      </c>
    </row>
    <row r="28" spans="1:4" ht="15">
      <c r="A28" t="s">
        <v>1030</v>
      </c>
      <c r="D28" s="13">
        <v>-41500</v>
      </c>
    </row>
    <row r="29" ht="15">
      <c r="D29" s="10"/>
    </row>
    <row r="30" spans="1:4" ht="15">
      <c r="A30" s="4" t="s">
        <v>1031</v>
      </c>
      <c r="D30" s="13">
        <v>-53207898</v>
      </c>
    </row>
    <row r="31" spans="1:4" ht="15">
      <c r="A31" s="4"/>
      <c r="D31" s="10"/>
    </row>
    <row r="32" spans="1:4" ht="15">
      <c r="A32" s="4" t="s">
        <v>1032</v>
      </c>
      <c r="D32" s="10"/>
    </row>
    <row r="33" spans="1:4" ht="15">
      <c r="A33" t="s">
        <v>1033</v>
      </c>
      <c r="D33" s="7">
        <v>30000000</v>
      </c>
    </row>
    <row r="34" ht="15">
      <c r="D34" s="10"/>
    </row>
    <row r="35" spans="1:4" ht="15">
      <c r="A35" s="4" t="s">
        <v>1034</v>
      </c>
      <c r="D35" s="7">
        <v>30000000</v>
      </c>
    </row>
    <row r="36" spans="1:4" ht="15">
      <c r="A36" s="4"/>
      <c r="D36" s="10"/>
    </row>
    <row r="37" spans="1:4" ht="15">
      <c r="A37" s="4" t="s">
        <v>1035</v>
      </c>
      <c r="D37" s="7">
        <v>610225</v>
      </c>
    </row>
    <row r="38" spans="1:4" ht="15">
      <c r="A38" s="4"/>
      <c r="D38" s="10"/>
    </row>
    <row r="39" spans="1:4" ht="15">
      <c r="A39" s="4" t="s">
        <v>1036</v>
      </c>
      <c r="D39" s="7">
        <v>3314964</v>
      </c>
    </row>
    <row r="40" spans="1:4" ht="15">
      <c r="A40" s="4"/>
      <c r="D40" s="10"/>
    </row>
    <row r="41" spans="1:4" ht="15">
      <c r="A41" s="4" t="s">
        <v>1037</v>
      </c>
      <c r="C41" s="11">
        <v>3925189</v>
      </c>
      <c r="D41" s="11"/>
    </row>
    <row r="42" spans="1:4" ht="15">
      <c r="A42" s="4"/>
      <c r="D42" s="10"/>
    </row>
    <row r="43" spans="1:4" ht="15">
      <c r="A43" s="4" t="s">
        <v>1038</v>
      </c>
      <c r="D43" s="10"/>
    </row>
    <row r="44" spans="1:4" ht="15">
      <c r="A44" t="s">
        <v>1039</v>
      </c>
      <c r="C44" s="11">
        <v>5217778</v>
      </c>
      <c r="D44" s="11"/>
    </row>
    <row r="45" ht="15">
      <c r="D45" s="10"/>
    </row>
    <row r="46" ht="15">
      <c r="A46" s="4" t="s">
        <v>1040</v>
      </c>
    </row>
    <row r="47" spans="1:4" ht="15">
      <c r="A47" t="s">
        <v>1041</v>
      </c>
      <c r="C47" s="11">
        <v>2102034</v>
      </c>
      <c r="D47" s="11"/>
    </row>
    <row r="48" spans="1:4" ht="15">
      <c r="A48" t="s">
        <v>1042</v>
      </c>
      <c r="C48" s="16">
        <v>-483851</v>
      </c>
      <c r="D48" s="16"/>
    </row>
  </sheetData>
  <sheetProtection selectLockedCells="1" selectUnlockedCells="1"/>
  <mergeCells count="8">
    <mergeCell ref="A2:F2"/>
    <mergeCell ref="C4:D4"/>
    <mergeCell ref="C5:D5"/>
    <mergeCell ref="C8:D8"/>
    <mergeCell ref="C41:D41"/>
    <mergeCell ref="C44:D44"/>
    <mergeCell ref="C47:D47"/>
    <mergeCell ref="C48:D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1043</v>
      </c>
      <c r="B2" s="1"/>
      <c r="C2" s="1"/>
      <c r="D2" s="1"/>
      <c r="E2" s="1"/>
      <c r="F2" s="1"/>
    </row>
    <row r="4" spans="1:5" ht="15" customHeight="1">
      <c r="A4" s="26" t="s">
        <v>987</v>
      </c>
      <c r="B4" s="26"/>
      <c r="C4" s="3" t="s">
        <v>22</v>
      </c>
      <c r="D4" s="3"/>
      <c r="E4" s="4"/>
    </row>
    <row r="5" spans="1:5" ht="15">
      <c r="A5" s="26"/>
      <c r="B5" s="26"/>
      <c r="C5" s="4"/>
      <c r="D5" s="2"/>
      <c r="E5" s="4"/>
    </row>
    <row r="6" spans="1:4" ht="15">
      <c r="A6" s="23" t="s">
        <v>1044</v>
      </c>
      <c r="B6" s="4"/>
      <c r="C6" s="11">
        <v>5325</v>
      </c>
      <c r="D6" s="11"/>
    </row>
    <row r="7" spans="1:4" ht="15">
      <c r="A7" t="s">
        <v>1045</v>
      </c>
      <c r="D7" s="7">
        <v>643</v>
      </c>
    </row>
    <row r="8" spans="1:4" ht="15">
      <c r="A8" t="s">
        <v>1046</v>
      </c>
      <c r="D8" s="7">
        <v>173</v>
      </c>
    </row>
    <row r="9" spans="1:4" ht="15">
      <c r="A9" t="s">
        <v>1047</v>
      </c>
      <c r="D9" s="13">
        <v>-257</v>
      </c>
    </row>
    <row r="10" spans="1:4" ht="15">
      <c r="A10" t="s">
        <v>1048</v>
      </c>
      <c r="D10" s="13">
        <v>-400</v>
      </c>
    </row>
    <row r="11" spans="1:4" ht="15">
      <c r="A11" t="s">
        <v>1049</v>
      </c>
      <c r="C11" s="5" t="s">
        <v>1016</v>
      </c>
      <c r="D11" s="5"/>
    </row>
    <row r="12" ht="15">
      <c r="D12" s="10"/>
    </row>
    <row r="13" spans="1:4" ht="15">
      <c r="A13" s="23" t="s">
        <v>1050</v>
      </c>
      <c r="B13" s="4"/>
      <c r="D13" s="7">
        <v>5484</v>
      </c>
    </row>
    <row r="14" spans="1:4" ht="15">
      <c r="A14" s="4"/>
      <c r="B14" s="4"/>
      <c r="D14" s="10"/>
    </row>
    <row r="15" spans="1:4" ht="15">
      <c r="A15" t="s">
        <v>1051</v>
      </c>
      <c r="D15" s="7">
        <v>493</v>
      </c>
    </row>
    <row r="16" ht="15">
      <c r="D16" s="10"/>
    </row>
    <row r="17" spans="1:4" ht="15">
      <c r="A17" t="s">
        <v>1052</v>
      </c>
      <c r="C17" s="11">
        <v>4991</v>
      </c>
      <c r="D17" s="11"/>
    </row>
  </sheetData>
  <sheetProtection selectLockedCells="1" selectUnlockedCells="1"/>
  <mergeCells count="5">
    <mergeCell ref="A2:F2"/>
    <mergeCell ref="C4:D4"/>
    <mergeCell ref="C6:D6"/>
    <mergeCell ref="C11:D11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1043</v>
      </c>
      <c r="B2" s="1"/>
      <c r="C2" s="1"/>
      <c r="D2" s="1"/>
      <c r="E2" s="1"/>
      <c r="F2" s="1"/>
    </row>
    <row r="4" spans="1:5" ht="15" customHeight="1">
      <c r="A4" s="26" t="s">
        <v>987</v>
      </c>
      <c r="B4" s="26"/>
      <c r="C4" s="3" t="s">
        <v>22</v>
      </c>
      <c r="D4" s="3"/>
      <c r="E4" s="4"/>
    </row>
    <row r="5" spans="1:5" ht="15">
      <c r="A5" s="26"/>
      <c r="B5" s="26"/>
      <c r="C5" s="4"/>
      <c r="D5" s="4"/>
      <c r="E5" s="4"/>
    </row>
    <row r="6" spans="1:4" ht="15">
      <c r="A6" t="s">
        <v>1053</v>
      </c>
      <c r="C6" s="16">
        <v>-1332</v>
      </c>
      <c r="D6" s="16"/>
    </row>
    <row r="7" spans="1:4" ht="15">
      <c r="A7" t="s">
        <v>1054</v>
      </c>
      <c r="D7" s="7">
        <v>1380</v>
      </c>
    </row>
    <row r="8" spans="1:4" ht="15">
      <c r="A8" t="s">
        <v>1055</v>
      </c>
      <c r="D8" s="13">
        <v>-78</v>
      </c>
    </row>
    <row r="9" spans="1:4" ht="15">
      <c r="A9" t="s">
        <v>735</v>
      </c>
      <c r="D9" s="7">
        <v>4</v>
      </c>
    </row>
    <row r="10" spans="1:4" ht="15">
      <c r="A10" t="s">
        <v>1056</v>
      </c>
      <c r="D10" s="7">
        <v>26</v>
      </c>
    </row>
    <row r="11" spans="1:4" ht="15">
      <c r="A11" s="4"/>
      <c r="B11" s="4"/>
      <c r="D11" s="10"/>
    </row>
    <row r="12" spans="1:4" ht="15">
      <c r="A12" s="4" t="s">
        <v>1057</v>
      </c>
      <c r="B12" s="4"/>
      <c r="C12" s="5" t="s">
        <v>1058</v>
      </c>
      <c r="D12" s="5"/>
    </row>
  </sheetData>
  <sheetProtection selectLockedCells="1" selectUnlockedCells="1"/>
  <mergeCells count="4">
    <mergeCell ref="A2:F2"/>
    <mergeCell ref="C4:D4"/>
    <mergeCell ref="C6:D6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15" customHeight="1">
      <c r="A2" s="26" t="s">
        <v>987</v>
      </c>
      <c r="B2" s="2"/>
      <c r="C2" s="3" t="s">
        <v>22</v>
      </c>
      <c r="D2" s="3"/>
      <c r="E2" s="4"/>
    </row>
    <row r="3" spans="2:4" ht="15">
      <c r="B3" s="10"/>
      <c r="D3" s="10"/>
    </row>
    <row r="4" spans="1:4" ht="15">
      <c r="A4" t="s">
        <v>1059</v>
      </c>
      <c r="B4" s="10"/>
      <c r="C4" s="11">
        <v>6595</v>
      </c>
      <c r="D4" s="11"/>
    </row>
    <row r="5" spans="1:4" ht="15">
      <c r="A5" t="s">
        <v>1060</v>
      </c>
      <c r="B5" s="10"/>
      <c r="D5" s="7">
        <v>1874</v>
      </c>
    </row>
    <row r="6" spans="1:4" ht="15">
      <c r="A6" t="s">
        <v>1006</v>
      </c>
      <c r="B6" s="10"/>
      <c r="D6" s="7">
        <v>1129</v>
      </c>
    </row>
    <row r="7" spans="1:4" ht="15">
      <c r="A7" t="s">
        <v>1061</v>
      </c>
      <c r="B7" s="10"/>
      <c r="D7" s="7">
        <v>472</v>
      </c>
    </row>
    <row r="8" spans="1:4" ht="15">
      <c r="A8" t="s">
        <v>1062</v>
      </c>
      <c r="B8" s="10"/>
      <c r="D8" s="7">
        <v>19</v>
      </c>
    </row>
    <row r="9" spans="1:4" ht="15">
      <c r="A9" t="s">
        <v>1063</v>
      </c>
      <c r="B9" s="10"/>
      <c r="D9" s="7">
        <v>12752</v>
      </c>
    </row>
    <row r="10" spans="1:4" ht="15">
      <c r="A10" s="4" t="s">
        <v>1064</v>
      </c>
      <c r="B10" s="10"/>
      <c r="D10" s="7">
        <v>22841</v>
      </c>
    </row>
    <row r="11" spans="1:4" ht="15">
      <c r="A11" t="s">
        <v>1065</v>
      </c>
      <c r="B11" s="10"/>
      <c r="D11" s="13">
        <v>-22841</v>
      </c>
    </row>
    <row r="12" spans="2:4" ht="15">
      <c r="B12" s="10"/>
      <c r="D12" s="10"/>
    </row>
    <row r="13" spans="1:4" ht="15">
      <c r="A13" s="4" t="s">
        <v>1066</v>
      </c>
      <c r="B13" s="10"/>
      <c r="C13" s="5" t="s">
        <v>1058</v>
      </c>
      <c r="D13" s="5"/>
    </row>
  </sheetData>
  <sheetProtection selectLockedCells="1" selectUnlockedCells="1"/>
  <mergeCells count="3">
    <mergeCell ref="C2:D2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4" spans="1:5" ht="15" customHeight="1">
      <c r="A4" s="26" t="s">
        <v>956</v>
      </c>
      <c r="B4" s="26"/>
      <c r="C4" s="3" t="s">
        <v>22</v>
      </c>
      <c r="D4" s="3"/>
      <c r="E4" s="4"/>
    </row>
    <row r="6" spans="1:4" ht="15">
      <c r="A6" t="s">
        <v>1068</v>
      </c>
      <c r="C6" s="11">
        <v>35000</v>
      </c>
      <c r="D6" s="11"/>
    </row>
    <row r="7" spans="1:4" ht="15">
      <c r="A7" t="s">
        <v>1069</v>
      </c>
      <c r="D7" s="7">
        <v>40000</v>
      </c>
    </row>
    <row r="8" spans="3:4" ht="15">
      <c r="C8" s="11">
        <v>75000</v>
      </c>
      <c r="D8" s="11"/>
    </row>
  </sheetData>
  <sheetProtection selectLockedCells="1" selectUnlockedCells="1"/>
  <mergeCells count="4">
    <mergeCell ref="A2:F2"/>
    <mergeCell ref="C4:D4"/>
    <mergeCell ref="C6:D6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1070</v>
      </c>
      <c r="B2" s="1"/>
      <c r="C2" s="1"/>
      <c r="D2" s="1"/>
      <c r="E2" s="1"/>
      <c r="F2" s="1"/>
    </row>
    <row r="4" spans="1:2" ht="15">
      <c r="A4" s="26" t="s">
        <v>1071</v>
      </c>
      <c r="B4" s="26"/>
    </row>
    <row r="5" spans="1:4" ht="15">
      <c r="A5" t="s">
        <v>1072</v>
      </c>
      <c r="C5" s="11">
        <v>347</v>
      </c>
      <c r="D5" s="11"/>
    </row>
    <row r="6" spans="1:4" ht="15">
      <c r="A6" t="s">
        <v>1073</v>
      </c>
      <c r="D6" s="7">
        <v>214</v>
      </c>
    </row>
    <row r="7" spans="1:4" ht="15">
      <c r="A7" t="s">
        <v>1074</v>
      </c>
      <c r="D7" s="7">
        <v>215</v>
      </c>
    </row>
    <row r="8" spans="1:4" ht="15">
      <c r="A8" t="s">
        <v>1075</v>
      </c>
      <c r="D8" s="7">
        <v>20</v>
      </c>
    </row>
    <row r="9" spans="1:4" ht="15">
      <c r="A9" t="s">
        <v>1076</v>
      </c>
      <c r="D9" s="7">
        <v>2</v>
      </c>
    </row>
    <row r="10" spans="3:4" ht="15">
      <c r="C10" s="11">
        <v>798</v>
      </c>
      <c r="D10" s="11"/>
    </row>
  </sheetData>
  <sheetProtection selectLockedCells="1" selectUnlockedCells="1"/>
  <mergeCells count="3">
    <mergeCell ref="A2:F2"/>
    <mergeCell ref="C5:D5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9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5.7109375" style="0" customWidth="1"/>
    <col min="14" max="14" width="8.7109375" style="0" customWidth="1"/>
    <col min="15" max="15" width="20.7109375" style="0" customWidth="1"/>
    <col min="16" max="16384" width="8.7109375" style="0" customWidth="1"/>
  </cols>
  <sheetData>
    <row r="2" spans="1:6" ht="15">
      <c r="A2" s="1" t="s">
        <v>1043</v>
      </c>
      <c r="B2" s="1"/>
      <c r="C2" s="1"/>
      <c r="D2" s="1"/>
      <c r="E2" s="1"/>
      <c r="F2" s="1"/>
    </row>
    <row r="4" spans="1:15" ht="15" customHeight="1">
      <c r="A4" s="2"/>
      <c r="B4" s="2"/>
      <c r="C4" s="2" t="s">
        <v>1077</v>
      </c>
      <c r="D4" s="2"/>
      <c r="E4" s="2" t="s">
        <v>1078</v>
      </c>
      <c r="F4" s="2"/>
      <c r="G4" s="2" t="s">
        <v>1079</v>
      </c>
      <c r="H4" s="2"/>
      <c r="I4" s="3" t="s">
        <v>1080</v>
      </c>
      <c r="J4" s="3"/>
      <c r="K4" s="4"/>
      <c r="L4" s="2"/>
      <c r="M4" s="2"/>
      <c r="N4" s="2"/>
      <c r="O4" s="22" t="s">
        <v>1081</v>
      </c>
    </row>
    <row r="5" spans="1:15" ht="15">
      <c r="A5" s="4" t="s">
        <v>1082</v>
      </c>
      <c r="B5" s="4"/>
      <c r="C5" s="8" t="s">
        <v>1083</v>
      </c>
      <c r="D5" s="8"/>
      <c r="E5" s="8" t="s">
        <v>286</v>
      </c>
      <c r="F5" s="8"/>
      <c r="G5" t="s">
        <v>1084</v>
      </c>
      <c r="J5" s="7">
        <v>378996</v>
      </c>
      <c r="L5" s="10"/>
      <c r="M5" t="s">
        <v>1085</v>
      </c>
      <c r="O5" s="27">
        <v>51.097</v>
      </c>
    </row>
    <row r="6" spans="1:15" ht="15">
      <c r="A6" s="4" t="s">
        <v>1086</v>
      </c>
      <c r="B6" s="4"/>
      <c r="C6" s="8" t="s">
        <v>1083</v>
      </c>
      <c r="D6" s="8"/>
      <c r="E6" s="8" t="s">
        <v>1087</v>
      </c>
      <c r="F6" s="8"/>
      <c r="G6" t="s">
        <v>1088</v>
      </c>
      <c r="J6" s="7">
        <v>1816546</v>
      </c>
      <c r="L6" s="10"/>
      <c r="M6" t="s">
        <v>1089</v>
      </c>
      <c r="O6" s="27">
        <v>2.304</v>
      </c>
    </row>
    <row r="7" spans="1:15" ht="15">
      <c r="A7" s="4" t="s">
        <v>1090</v>
      </c>
      <c r="B7" s="4"/>
      <c r="C7" s="8" t="s">
        <v>1091</v>
      </c>
      <c r="D7" s="8"/>
      <c r="E7" s="8" t="s">
        <v>1092</v>
      </c>
      <c r="F7" s="8"/>
      <c r="G7" t="s">
        <v>1088</v>
      </c>
      <c r="J7" s="7">
        <v>976000</v>
      </c>
      <c r="L7" s="10"/>
      <c r="M7" t="s">
        <v>1089</v>
      </c>
      <c r="O7" s="27">
        <v>2.556</v>
      </c>
    </row>
    <row r="8" spans="1:15" ht="15">
      <c r="A8" s="4" t="s">
        <v>1093</v>
      </c>
      <c r="B8" s="4"/>
      <c r="C8" s="8" t="s">
        <v>1094</v>
      </c>
      <c r="D8" s="8"/>
      <c r="E8" s="8" t="s">
        <v>1095</v>
      </c>
      <c r="F8" s="8"/>
      <c r="G8" t="s">
        <v>1088</v>
      </c>
      <c r="J8" s="7">
        <v>1208000</v>
      </c>
      <c r="L8" s="10"/>
      <c r="M8" t="s">
        <v>1089</v>
      </c>
      <c r="O8" s="27">
        <v>2.601</v>
      </c>
    </row>
    <row r="9" spans="1:15" ht="15">
      <c r="A9" s="4" t="s">
        <v>1096</v>
      </c>
      <c r="B9" s="4"/>
      <c r="C9" s="8" t="s">
        <v>1097</v>
      </c>
      <c r="D9" s="8"/>
      <c r="E9" s="8" t="s">
        <v>286</v>
      </c>
      <c r="F9" s="8"/>
      <c r="G9" t="s">
        <v>1088</v>
      </c>
      <c r="J9" s="7">
        <v>1679051</v>
      </c>
      <c r="L9" s="10"/>
      <c r="M9" t="s">
        <v>1089</v>
      </c>
      <c r="O9" s="27">
        <v>2.367</v>
      </c>
    </row>
    <row r="10" spans="1:15" ht="15">
      <c r="A10" s="4" t="s">
        <v>1098</v>
      </c>
      <c r="B10" s="4"/>
      <c r="C10" s="8" t="s">
        <v>1083</v>
      </c>
      <c r="D10" s="8"/>
      <c r="E10" s="8" t="s">
        <v>286</v>
      </c>
      <c r="F10" s="8"/>
      <c r="G10" t="s">
        <v>1099</v>
      </c>
      <c r="J10" s="7">
        <v>17166450</v>
      </c>
      <c r="L10" s="10"/>
      <c r="M10" t="s">
        <v>1100</v>
      </c>
      <c r="O10" s="27">
        <v>0.17</v>
      </c>
    </row>
    <row r="11" spans="1:15" ht="15">
      <c r="A11" s="4" t="s">
        <v>1101</v>
      </c>
      <c r="B11" s="4"/>
      <c r="C11" s="8" t="s">
        <v>1083</v>
      </c>
      <c r="D11" s="8"/>
      <c r="E11" s="8" t="s">
        <v>286</v>
      </c>
      <c r="F11" s="8"/>
      <c r="G11" t="s">
        <v>1099</v>
      </c>
      <c r="J11" s="7">
        <v>7125846</v>
      </c>
      <c r="L11" s="10"/>
      <c r="M11" t="s">
        <v>1100</v>
      </c>
      <c r="O11" s="27">
        <v>0.45</v>
      </c>
    </row>
  </sheetData>
  <sheetProtection selectLockedCells="1" selectUnlockedCells="1"/>
  <mergeCells count="2">
    <mergeCell ref="A2:F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1102</v>
      </c>
      <c r="B2" s="1"/>
      <c r="C2" s="1"/>
      <c r="D2" s="1"/>
      <c r="E2" s="1"/>
      <c r="F2" s="1"/>
    </row>
    <row r="4" spans="1:4" ht="15">
      <c r="A4" s="4"/>
      <c r="B4" s="4"/>
      <c r="C4" s="28" t="s">
        <v>104</v>
      </c>
      <c r="D4" s="28"/>
    </row>
    <row r="5" spans="1:4" ht="15">
      <c r="A5" s="4"/>
      <c r="B5" s="4"/>
      <c r="C5" s="28"/>
      <c r="D5" s="28"/>
    </row>
    <row r="6" spans="1:4" ht="15">
      <c r="A6" s="4"/>
      <c r="B6" s="4"/>
      <c r="C6" s="28"/>
      <c r="D6" s="28"/>
    </row>
    <row r="7" spans="1:4" ht="15">
      <c r="A7" s="4" t="s">
        <v>1103</v>
      </c>
      <c r="B7" s="4"/>
      <c r="C7" s="28"/>
      <c r="D7" s="28"/>
    </row>
    <row r="8" spans="1:3" ht="15">
      <c r="A8" s="4"/>
      <c r="B8" s="4"/>
      <c r="C8" s="10"/>
    </row>
    <row r="9" spans="1:3" ht="15">
      <c r="A9" t="s">
        <v>1104</v>
      </c>
      <c r="B9" s="4"/>
      <c r="C9" s="10" t="s">
        <v>1105</v>
      </c>
    </row>
    <row r="10" spans="1:3" ht="15">
      <c r="A10" s="4"/>
      <c r="B10" s="4"/>
      <c r="C10" s="10"/>
    </row>
    <row r="11" spans="1:3" ht="15">
      <c r="A11" s="19" t="s">
        <v>1106</v>
      </c>
      <c r="B11" s="4"/>
      <c r="C11" s="7">
        <v>5</v>
      </c>
    </row>
    <row r="12" spans="1:3" ht="15">
      <c r="A12" s="4"/>
      <c r="B12" s="4"/>
      <c r="C12" s="10"/>
    </row>
    <row r="13" spans="1:3" ht="15">
      <c r="A13" s="19" t="s">
        <v>1107</v>
      </c>
      <c r="B13" s="4"/>
      <c r="C13" s="7">
        <v>6</v>
      </c>
    </row>
    <row r="14" spans="1:3" ht="15">
      <c r="A14" s="4"/>
      <c r="B14" s="4"/>
      <c r="C14" s="10"/>
    </row>
    <row r="15" spans="1:3" ht="15">
      <c r="A15" s="19" t="s">
        <v>1108</v>
      </c>
      <c r="B15" s="4"/>
      <c r="C15" s="7">
        <v>7</v>
      </c>
    </row>
    <row r="16" spans="1:3" ht="15">
      <c r="A16" s="4"/>
      <c r="B16" s="4"/>
      <c r="C16" s="10"/>
    </row>
    <row r="17" spans="1:3" ht="15">
      <c r="A17" t="s">
        <v>1109</v>
      </c>
      <c r="B17" s="4"/>
      <c r="C17" s="10" t="s">
        <v>1110</v>
      </c>
    </row>
  </sheetData>
  <sheetProtection selectLockedCells="1" selectUnlockedCells="1"/>
  <mergeCells count="5">
    <mergeCell ref="A2:F2"/>
    <mergeCell ref="C4:D4"/>
    <mergeCell ref="C5:D5"/>
    <mergeCell ref="C6:D6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1111</v>
      </c>
      <c r="B2" s="1"/>
      <c r="C2" s="1"/>
      <c r="D2" s="1"/>
      <c r="E2" s="1"/>
      <c r="F2" s="1"/>
    </row>
    <row r="4" spans="1:9" ht="15" customHeight="1">
      <c r="A4" s="26" t="s">
        <v>956</v>
      </c>
      <c r="B4" s="2"/>
      <c r="C4" s="3" t="s">
        <v>23</v>
      </c>
      <c r="D4" s="3"/>
      <c r="E4" s="4"/>
      <c r="F4" s="2"/>
      <c r="G4" s="3" t="s">
        <v>24</v>
      </c>
      <c r="H4" s="3"/>
      <c r="I4" s="4"/>
    </row>
    <row r="5" spans="1:8" ht="15">
      <c r="A5" s="4"/>
      <c r="D5" s="10"/>
      <c r="H5" s="10"/>
    </row>
    <row r="6" spans="1:8" ht="15">
      <c r="A6" s="4" t="s">
        <v>117</v>
      </c>
      <c r="D6" s="10"/>
      <c r="H6" s="10"/>
    </row>
    <row r="7" spans="1:8" ht="15">
      <c r="A7" s="4"/>
      <c r="D7" s="10"/>
      <c r="H7" s="10"/>
    </row>
    <row r="8" spans="1:8" ht="15">
      <c r="A8" s="4"/>
      <c r="D8" s="10"/>
      <c r="H8" s="10"/>
    </row>
    <row r="9" spans="1:8" ht="15">
      <c r="A9" s="4" t="s">
        <v>957</v>
      </c>
      <c r="D9" s="10"/>
      <c r="H9" s="10"/>
    </row>
    <row r="10" spans="1:8" ht="15">
      <c r="A10" t="s">
        <v>730</v>
      </c>
      <c r="C10" s="11">
        <v>2768014</v>
      </c>
      <c r="D10" s="11"/>
      <c r="G10" s="11">
        <v>2297592</v>
      </c>
      <c r="H10" s="11"/>
    </row>
    <row r="11" spans="1:8" ht="15">
      <c r="A11" t="s">
        <v>958</v>
      </c>
      <c r="D11" s="7">
        <v>5738249</v>
      </c>
      <c r="H11" s="7">
        <v>1381640</v>
      </c>
    </row>
    <row r="12" spans="1:8" ht="15">
      <c r="A12" t="s">
        <v>959</v>
      </c>
      <c r="D12" s="7">
        <v>238879</v>
      </c>
      <c r="H12" s="7">
        <v>254719</v>
      </c>
    </row>
    <row r="13" spans="1:8" ht="15">
      <c r="A13" t="s">
        <v>1061</v>
      </c>
      <c r="D13" s="10" t="s">
        <v>1016</v>
      </c>
      <c r="H13" s="7">
        <v>113773</v>
      </c>
    </row>
    <row r="14" spans="1:8" ht="15">
      <c r="A14" t="s">
        <v>1112</v>
      </c>
      <c r="D14" s="10" t="s">
        <v>1016</v>
      </c>
      <c r="H14" s="7">
        <v>17153</v>
      </c>
    </row>
    <row r="15" spans="1:8" ht="15">
      <c r="A15" s="4"/>
      <c r="D15" s="10"/>
      <c r="H15" s="10"/>
    </row>
    <row r="16" spans="1:8" ht="15">
      <c r="A16" s="4" t="s">
        <v>960</v>
      </c>
      <c r="D16" s="7">
        <v>8745142</v>
      </c>
      <c r="H16" s="7">
        <v>4064877</v>
      </c>
    </row>
    <row r="17" spans="1:8" ht="15">
      <c r="A17" s="4"/>
      <c r="D17" s="10"/>
      <c r="H17" s="10"/>
    </row>
    <row r="18" spans="1:8" ht="15">
      <c r="A18" s="4"/>
      <c r="D18" s="10"/>
      <c r="H18" s="10"/>
    </row>
    <row r="19" spans="1:8" ht="15">
      <c r="A19" s="4" t="s">
        <v>961</v>
      </c>
      <c r="D19" s="10"/>
      <c r="H19" s="10"/>
    </row>
    <row r="20" spans="1:8" ht="15">
      <c r="A20" s="19" t="s">
        <v>962</v>
      </c>
      <c r="D20" s="7">
        <v>49286227</v>
      </c>
      <c r="H20" s="7">
        <v>44719760</v>
      </c>
    </row>
    <row r="21" spans="1:8" ht="15">
      <c r="A21" t="s">
        <v>963</v>
      </c>
      <c r="D21" s="7">
        <v>6245449</v>
      </c>
      <c r="H21" s="7">
        <v>4325546</v>
      </c>
    </row>
    <row r="22" spans="1:8" ht="15">
      <c r="A22" t="s">
        <v>964</v>
      </c>
      <c r="D22" s="7">
        <v>2285109</v>
      </c>
      <c r="H22" s="10" t="s">
        <v>1016</v>
      </c>
    </row>
    <row r="23" spans="1:8" ht="15">
      <c r="A23" t="s">
        <v>965</v>
      </c>
      <c r="D23" s="7">
        <v>575606</v>
      </c>
      <c r="H23" s="7">
        <v>491472</v>
      </c>
    </row>
    <row r="24" spans="1:8" ht="15">
      <c r="A24" t="s">
        <v>1113</v>
      </c>
      <c r="D24" s="7">
        <v>58392391</v>
      </c>
      <c r="H24" s="7">
        <v>49536778</v>
      </c>
    </row>
    <row r="25" spans="4:8" ht="15">
      <c r="D25" s="10"/>
      <c r="H25" s="10"/>
    </row>
    <row r="26" spans="1:8" ht="15">
      <c r="A26" t="s">
        <v>1114</v>
      </c>
      <c r="D26" s="13">
        <v>-33910815</v>
      </c>
      <c r="H26" s="13">
        <v>-32500655</v>
      </c>
    </row>
    <row r="27" spans="1:8" ht="15">
      <c r="A27" s="4"/>
      <c r="D27" s="10"/>
      <c r="H27" s="10"/>
    </row>
    <row r="28" spans="1:8" ht="15">
      <c r="A28" s="4" t="s">
        <v>967</v>
      </c>
      <c r="D28" s="7">
        <v>24481576</v>
      </c>
      <c r="H28" s="7">
        <v>17036123</v>
      </c>
    </row>
    <row r="29" spans="1:8" ht="15">
      <c r="A29" s="4"/>
      <c r="D29" s="10"/>
      <c r="H29" s="10"/>
    </row>
    <row r="30" spans="1:8" ht="15">
      <c r="A30" s="4"/>
      <c r="D30" s="10"/>
      <c r="H30" s="10"/>
    </row>
    <row r="31" spans="1:8" ht="15">
      <c r="A31" s="4" t="s">
        <v>968</v>
      </c>
      <c r="D31" s="10"/>
      <c r="H31" s="10"/>
    </row>
    <row r="32" spans="1:8" ht="15">
      <c r="A32" t="s">
        <v>1061</v>
      </c>
      <c r="D32" s="10" t="s">
        <v>1016</v>
      </c>
      <c r="H32" s="7">
        <v>12659</v>
      </c>
    </row>
    <row r="33" spans="1:8" ht="15">
      <c r="A33" t="s">
        <v>969</v>
      </c>
      <c r="D33" s="7">
        <v>546950</v>
      </c>
      <c r="H33" s="7">
        <v>583206</v>
      </c>
    </row>
    <row r="34" spans="1:8" ht="15">
      <c r="A34" t="s">
        <v>735</v>
      </c>
      <c r="D34" s="7">
        <v>23834</v>
      </c>
      <c r="H34" s="7">
        <v>51834</v>
      </c>
    </row>
    <row r="35" spans="1:8" ht="15">
      <c r="A35" s="4"/>
      <c r="D35" s="10"/>
      <c r="H35" s="10"/>
    </row>
    <row r="36" spans="1:8" ht="15">
      <c r="A36" s="4" t="s">
        <v>970</v>
      </c>
      <c r="D36" s="7">
        <v>570784</v>
      </c>
      <c r="H36" s="7">
        <v>647699</v>
      </c>
    </row>
    <row r="37" spans="1:8" ht="15">
      <c r="A37" s="4"/>
      <c r="D37" s="10"/>
      <c r="H37" s="10"/>
    </row>
    <row r="38" spans="1:8" ht="15">
      <c r="A38" s="4" t="s">
        <v>971</v>
      </c>
      <c r="C38" s="11">
        <v>33797502</v>
      </c>
      <c r="D38" s="11"/>
      <c r="G38" s="11">
        <v>21748699</v>
      </c>
      <c r="H38" s="11"/>
    </row>
  </sheetData>
  <sheetProtection selectLockedCells="1" selectUnlockedCells="1"/>
  <mergeCells count="7">
    <mergeCell ref="A2:F2"/>
    <mergeCell ref="C4:D4"/>
    <mergeCell ref="G4:H4"/>
    <mergeCell ref="C10:D10"/>
    <mergeCell ref="G10:H10"/>
    <mergeCell ref="C38:D38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4" spans="1:21" ht="15">
      <c r="A4" s="8"/>
      <c r="B4" s="2"/>
      <c r="C4" s="9" t="s">
        <v>82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4"/>
    </row>
    <row r="5" spans="1:21" ht="15" customHeight="1">
      <c r="A5" s="2"/>
      <c r="B5" s="2"/>
      <c r="C5" s="3" t="s">
        <v>20</v>
      </c>
      <c r="D5" s="3"/>
      <c r="E5" s="4"/>
      <c r="F5" s="2"/>
      <c r="G5" s="3" t="s">
        <v>83</v>
      </c>
      <c r="H5" s="3"/>
      <c r="I5" s="4"/>
      <c r="J5" s="2"/>
      <c r="K5" s="3" t="s">
        <v>84</v>
      </c>
      <c r="L5" s="3"/>
      <c r="M5" s="4"/>
      <c r="N5" s="2"/>
      <c r="O5" s="3" t="s">
        <v>85</v>
      </c>
      <c r="P5" s="3"/>
      <c r="Q5" s="4"/>
      <c r="R5" s="2"/>
      <c r="S5" s="3" t="s">
        <v>86</v>
      </c>
      <c r="T5" s="3"/>
      <c r="U5" s="4"/>
    </row>
    <row r="6" spans="1:20" ht="15">
      <c r="A6" t="s">
        <v>87</v>
      </c>
      <c r="C6" s="15">
        <v>171</v>
      </c>
      <c r="D6" s="15"/>
      <c r="G6" s="5" t="s">
        <v>88</v>
      </c>
      <c r="H6" s="5"/>
      <c r="K6" s="5" t="s">
        <v>88</v>
      </c>
      <c r="L6" s="5"/>
      <c r="O6" s="15">
        <v>171</v>
      </c>
      <c r="P6" s="15"/>
      <c r="S6" s="5" t="s">
        <v>88</v>
      </c>
      <c r="T6" s="5"/>
    </row>
    <row r="7" spans="1:20" ht="15">
      <c r="A7" t="s">
        <v>89</v>
      </c>
      <c r="D7" s="6">
        <v>301.6</v>
      </c>
      <c r="H7" s="10" t="s">
        <v>10</v>
      </c>
      <c r="L7" s="10" t="s">
        <v>10</v>
      </c>
      <c r="P7" s="6">
        <v>301.6</v>
      </c>
      <c r="T7" s="10" t="s">
        <v>10</v>
      </c>
    </row>
    <row r="8" spans="1:20" ht="15">
      <c r="A8" t="s">
        <v>90</v>
      </c>
      <c r="D8" s="6">
        <v>150</v>
      </c>
      <c r="H8" s="10" t="s">
        <v>10</v>
      </c>
      <c r="L8" s="10" t="s">
        <v>10</v>
      </c>
      <c r="P8" s="10" t="s">
        <v>10</v>
      </c>
      <c r="T8" s="6">
        <v>150</v>
      </c>
    </row>
    <row r="9" spans="1:20" ht="15">
      <c r="A9" t="s">
        <v>91</v>
      </c>
      <c r="D9" s="6">
        <v>75</v>
      </c>
      <c r="H9" s="10" t="s">
        <v>10</v>
      </c>
      <c r="L9" s="10" t="s">
        <v>10</v>
      </c>
      <c r="P9" s="10" t="s">
        <v>10</v>
      </c>
      <c r="T9" s="6">
        <v>75</v>
      </c>
    </row>
    <row r="10" spans="1:20" ht="15">
      <c r="A10" s="4" t="s">
        <v>92</v>
      </c>
      <c r="D10" s="6">
        <v>697.6</v>
      </c>
      <c r="H10" s="10" t="s">
        <v>10</v>
      </c>
      <c r="L10" s="10" t="s">
        <v>10</v>
      </c>
      <c r="P10" s="6">
        <v>472.6</v>
      </c>
      <c r="T10" s="6">
        <v>225</v>
      </c>
    </row>
    <row r="11" spans="1:20" ht="15">
      <c r="A11" t="s">
        <v>93</v>
      </c>
      <c r="D11" s="6">
        <v>30.4</v>
      </c>
      <c r="H11" s="10" t="s">
        <v>10</v>
      </c>
      <c r="L11" s="6">
        <v>2</v>
      </c>
      <c r="P11" s="6">
        <v>19.9</v>
      </c>
      <c r="T11" s="6">
        <v>8.5</v>
      </c>
    </row>
    <row r="12" spans="1:20" ht="15">
      <c r="A12" s="4" t="s">
        <v>94</v>
      </c>
      <c r="C12" s="15">
        <v>728</v>
      </c>
      <c r="D12" s="15"/>
      <c r="G12" s="5" t="s">
        <v>88</v>
      </c>
      <c r="H12" s="5"/>
      <c r="K12" s="15">
        <v>2</v>
      </c>
      <c r="L12" s="15"/>
      <c r="O12" s="15">
        <v>492.6</v>
      </c>
      <c r="P12" s="15"/>
      <c r="S12" s="15">
        <v>233.5</v>
      </c>
      <c r="T12" s="15"/>
    </row>
  </sheetData>
  <sheetProtection selectLockedCells="1" selectUnlockedCells="1"/>
  <mergeCells count="17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1111</v>
      </c>
      <c r="B2" s="1"/>
      <c r="C2" s="1"/>
      <c r="D2" s="1"/>
      <c r="E2" s="1"/>
      <c r="F2" s="1"/>
    </row>
    <row r="4" spans="2:9" ht="15">
      <c r="B4" s="4"/>
      <c r="C4" s="3"/>
      <c r="D4" s="3"/>
      <c r="E4" s="4"/>
      <c r="F4" s="4"/>
      <c r="G4" s="3"/>
      <c r="H4" s="3"/>
      <c r="I4" s="4"/>
    </row>
    <row r="5" spans="1:9" ht="15" customHeight="1">
      <c r="A5" s="26" t="s">
        <v>956</v>
      </c>
      <c r="B5" s="4"/>
      <c r="C5" s="3" t="s">
        <v>23</v>
      </c>
      <c r="D5" s="3"/>
      <c r="E5" s="4"/>
      <c r="F5" s="4"/>
      <c r="G5" s="3" t="s">
        <v>24</v>
      </c>
      <c r="H5" s="3"/>
      <c r="I5" s="4"/>
    </row>
    <row r="6" spans="1:8" ht="15">
      <c r="A6" s="4"/>
      <c r="D6" s="10"/>
      <c r="H6" s="10"/>
    </row>
    <row r="7" spans="1:8" ht="15">
      <c r="A7" s="4" t="s">
        <v>972</v>
      </c>
      <c r="D7" s="10"/>
      <c r="H7" s="10"/>
    </row>
    <row r="8" spans="1:8" ht="15">
      <c r="A8" s="4"/>
      <c r="D8" s="10"/>
      <c r="H8" s="10"/>
    </row>
    <row r="9" spans="1:8" ht="15">
      <c r="A9" s="4" t="s">
        <v>973</v>
      </c>
      <c r="D9" s="10"/>
      <c r="H9" s="10"/>
    </row>
    <row r="10" spans="1:8" ht="15">
      <c r="A10" t="s">
        <v>974</v>
      </c>
      <c r="C10" s="11">
        <v>9726498</v>
      </c>
      <c r="D10" s="11"/>
      <c r="G10" s="11">
        <v>1938902</v>
      </c>
      <c r="H10" s="11"/>
    </row>
    <row r="11" spans="1:8" ht="15">
      <c r="A11" t="s">
        <v>975</v>
      </c>
      <c r="D11" s="7">
        <v>327300</v>
      </c>
      <c r="H11" s="7">
        <v>540326</v>
      </c>
    </row>
    <row r="12" spans="1:8" ht="15">
      <c r="A12" t="s">
        <v>976</v>
      </c>
      <c r="D12" s="7">
        <v>813458</v>
      </c>
      <c r="H12" s="7">
        <v>837573</v>
      </c>
    </row>
    <row r="13" spans="1:8" ht="15">
      <c r="A13" t="s">
        <v>977</v>
      </c>
      <c r="D13" s="7">
        <v>3441260</v>
      </c>
      <c r="H13" s="10" t="s">
        <v>1016</v>
      </c>
    </row>
    <row r="14" spans="1:8" ht="15">
      <c r="A14" t="s">
        <v>978</v>
      </c>
      <c r="D14" s="7">
        <v>427062</v>
      </c>
      <c r="H14" s="7">
        <v>184498</v>
      </c>
    </row>
    <row r="15" spans="1:8" ht="15">
      <c r="A15" s="4"/>
      <c r="C15" s="5"/>
      <c r="D15" s="5"/>
      <c r="G15" s="5"/>
      <c r="H15" s="5"/>
    </row>
    <row r="16" spans="1:8" ht="15">
      <c r="A16" s="4" t="s">
        <v>979</v>
      </c>
      <c r="C16" s="21">
        <v>14735578</v>
      </c>
      <c r="D16" s="21"/>
      <c r="G16" s="21">
        <v>3501299</v>
      </c>
      <c r="H16" s="21"/>
    </row>
    <row r="17" spans="1:8" ht="15">
      <c r="A17" s="4"/>
      <c r="D17" s="10"/>
      <c r="H17" s="10"/>
    </row>
    <row r="18" spans="1:8" ht="15">
      <c r="A18" s="4" t="s">
        <v>980</v>
      </c>
      <c r="D18" s="7">
        <v>4897905</v>
      </c>
      <c r="H18" s="7">
        <v>5770612</v>
      </c>
    </row>
    <row r="19" spans="1:8" ht="15">
      <c r="A19" s="4"/>
      <c r="D19" s="10"/>
      <c r="H19" s="10"/>
    </row>
    <row r="20" spans="1:8" ht="15">
      <c r="A20" s="4" t="s">
        <v>981</v>
      </c>
      <c r="D20" s="7">
        <v>45000000</v>
      </c>
      <c r="H20" s="7">
        <v>35000000</v>
      </c>
    </row>
    <row r="21" spans="1:8" ht="15">
      <c r="A21" s="4"/>
      <c r="C21" s="5"/>
      <c r="D21" s="5"/>
      <c r="G21" s="5"/>
      <c r="H21" s="5"/>
    </row>
    <row r="22" spans="1:8" ht="15">
      <c r="A22" s="4" t="s">
        <v>982</v>
      </c>
      <c r="C22" s="21">
        <v>64633483</v>
      </c>
      <c r="D22" s="21"/>
      <c r="G22" s="21">
        <v>44271911</v>
      </c>
      <c r="H22" s="21"/>
    </row>
    <row r="23" spans="1:8" ht="15">
      <c r="A23" s="4"/>
      <c r="D23" s="10"/>
      <c r="H23" s="10"/>
    </row>
    <row r="24" spans="1:8" ht="15">
      <c r="A24" s="4" t="s">
        <v>1115</v>
      </c>
      <c r="D24" s="10"/>
      <c r="H24" s="10"/>
    </row>
    <row r="25" spans="1:8" ht="15">
      <c r="A25" s="4"/>
      <c r="D25" s="10"/>
      <c r="H25" s="10"/>
    </row>
    <row r="26" spans="1:8" ht="15">
      <c r="A26" s="4" t="s">
        <v>984</v>
      </c>
      <c r="D26" s="13">
        <v>-30835981</v>
      </c>
      <c r="H26" s="13">
        <v>-22523212</v>
      </c>
    </row>
    <row r="27" spans="1:8" ht="15">
      <c r="A27" s="4"/>
      <c r="D27" s="10"/>
      <c r="H27" s="10"/>
    </row>
    <row r="28" spans="1:8" ht="15">
      <c r="A28" s="4" t="s">
        <v>985</v>
      </c>
      <c r="C28" s="11">
        <v>33797502</v>
      </c>
      <c r="D28" s="11"/>
      <c r="G28" s="11">
        <v>21748699</v>
      </c>
      <c r="H28" s="11"/>
    </row>
  </sheetData>
  <sheetProtection selectLockedCells="1" selectUnlockedCells="1"/>
  <mergeCells count="17">
    <mergeCell ref="A2:F2"/>
    <mergeCell ref="C4:D4"/>
    <mergeCell ref="G4:H4"/>
    <mergeCell ref="C5:D5"/>
    <mergeCell ref="G5:H5"/>
    <mergeCell ref="C10:D10"/>
    <mergeCell ref="G10:H10"/>
    <mergeCell ref="C15:D15"/>
    <mergeCell ref="G15:H15"/>
    <mergeCell ref="C16:D16"/>
    <mergeCell ref="G16:H16"/>
    <mergeCell ref="C21:D21"/>
    <mergeCell ref="G21:H21"/>
    <mergeCell ref="C22:D22"/>
    <mergeCell ref="G22:H22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1116</v>
      </c>
      <c r="B2" s="1"/>
      <c r="C2" s="1"/>
      <c r="D2" s="1"/>
      <c r="E2" s="1"/>
      <c r="F2" s="1"/>
    </row>
    <row r="4" spans="1:9" ht="15" customHeight="1">
      <c r="A4" s="26" t="s">
        <v>987</v>
      </c>
      <c r="B4" s="4"/>
      <c r="C4" s="3" t="s">
        <v>23</v>
      </c>
      <c r="D4" s="3"/>
      <c r="E4" s="4"/>
      <c r="F4" s="4"/>
      <c r="G4" s="3" t="s">
        <v>24</v>
      </c>
      <c r="H4" s="3"/>
      <c r="I4" s="4"/>
    </row>
    <row r="5" spans="1:8" ht="15">
      <c r="A5" s="4"/>
      <c r="D5" s="10"/>
      <c r="H5" s="10"/>
    </row>
    <row r="6" spans="1:8" ht="15">
      <c r="A6" s="4" t="s">
        <v>988</v>
      </c>
      <c r="D6" s="10"/>
      <c r="H6" s="10"/>
    </row>
    <row r="7" spans="1:8" ht="15">
      <c r="A7" t="s">
        <v>989</v>
      </c>
      <c r="C7" s="11">
        <v>5011118</v>
      </c>
      <c r="D7" s="11"/>
      <c r="G7" s="11">
        <v>4572014</v>
      </c>
      <c r="H7" s="11"/>
    </row>
    <row r="8" spans="1:8" ht="15">
      <c r="A8" t="s">
        <v>990</v>
      </c>
      <c r="D8" s="7">
        <v>1628127</v>
      </c>
      <c r="H8" s="7">
        <v>3233455</v>
      </c>
    </row>
    <row r="9" spans="1:8" ht="15">
      <c r="A9" t="s">
        <v>991</v>
      </c>
      <c r="D9" s="7">
        <v>942436</v>
      </c>
      <c r="H9" s="7">
        <v>731655</v>
      </c>
    </row>
    <row r="10" spans="1:8" ht="15">
      <c r="A10" t="s">
        <v>992</v>
      </c>
      <c r="D10" s="7">
        <v>97357</v>
      </c>
      <c r="H10" s="10" t="s">
        <v>1016</v>
      </c>
    </row>
    <row r="11" spans="1:8" ht="15">
      <c r="A11" s="4"/>
      <c r="B11" s="4"/>
      <c r="D11" s="10"/>
      <c r="H11" s="10"/>
    </row>
    <row r="12" spans="1:8" ht="15">
      <c r="A12" s="4" t="s">
        <v>994</v>
      </c>
      <c r="B12" s="4"/>
      <c r="D12" s="7">
        <v>7679038</v>
      </c>
      <c r="H12" s="7">
        <v>8537124</v>
      </c>
    </row>
    <row r="13" spans="1:8" ht="15">
      <c r="A13" s="4"/>
      <c r="B13" s="4"/>
      <c r="D13" s="10"/>
      <c r="H13" s="10"/>
    </row>
    <row r="14" spans="1:8" ht="15">
      <c r="A14" s="4"/>
      <c r="B14" s="4"/>
      <c r="D14" s="10"/>
      <c r="H14" s="10"/>
    </row>
    <row r="15" spans="1:8" ht="15">
      <c r="A15" s="4" t="s">
        <v>995</v>
      </c>
      <c r="B15" s="4"/>
      <c r="D15" s="10"/>
      <c r="H15" s="10"/>
    </row>
    <row r="16" spans="1:8" ht="15">
      <c r="A16" t="s">
        <v>996</v>
      </c>
      <c r="D16" s="7">
        <v>6484208</v>
      </c>
      <c r="H16" s="7">
        <v>7349460</v>
      </c>
    </row>
    <row r="17" spans="1:8" ht="15">
      <c r="A17" t="s">
        <v>997</v>
      </c>
      <c r="D17" s="7">
        <v>386247</v>
      </c>
      <c r="H17" s="7">
        <v>349519</v>
      </c>
    </row>
    <row r="18" spans="1:8" ht="15">
      <c r="A18" t="s">
        <v>998</v>
      </c>
      <c r="D18" s="7">
        <v>128613</v>
      </c>
      <c r="H18" s="10" t="s">
        <v>1016</v>
      </c>
    </row>
    <row r="19" spans="1:8" ht="15">
      <c r="A19" t="s">
        <v>999</v>
      </c>
      <c r="D19" s="7">
        <v>1410161</v>
      </c>
      <c r="H19" s="7">
        <v>1139114</v>
      </c>
    </row>
    <row r="20" spans="1:8" ht="15">
      <c r="A20" t="s">
        <v>1000</v>
      </c>
      <c r="D20" s="7">
        <v>688081</v>
      </c>
      <c r="H20" s="7">
        <v>569471</v>
      </c>
    </row>
    <row r="21" spans="1:8" ht="15">
      <c r="A21" t="s">
        <v>1001</v>
      </c>
      <c r="D21" s="7">
        <v>7062</v>
      </c>
      <c r="H21" s="7">
        <v>10746</v>
      </c>
    </row>
    <row r="22" spans="1:8" ht="15">
      <c r="A22" s="19" t="s">
        <v>1117</v>
      </c>
      <c r="D22" s="7">
        <v>3929867</v>
      </c>
      <c r="H22" s="7">
        <v>3986503</v>
      </c>
    </row>
    <row r="23" spans="1:8" ht="15">
      <c r="A23" s="4"/>
      <c r="B23" s="4"/>
      <c r="D23" s="10"/>
      <c r="H23" s="10"/>
    </row>
    <row r="24" spans="1:8" ht="15">
      <c r="A24" s="4" t="s">
        <v>1003</v>
      </c>
      <c r="B24" s="4"/>
      <c r="D24" s="7">
        <v>13034239</v>
      </c>
      <c r="H24" s="7">
        <v>13404813</v>
      </c>
    </row>
    <row r="25" spans="1:8" ht="15">
      <c r="A25" s="4"/>
      <c r="B25" s="4"/>
      <c r="D25" s="10"/>
      <c r="H25" s="10"/>
    </row>
    <row r="26" spans="1:8" ht="15">
      <c r="A26" s="4" t="s">
        <v>1004</v>
      </c>
      <c r="B26" s="4"/>
      <c r="D26" s="13">
        <v>-5355201</v>
      </c>
      <c r="H26" s="13">
        <v>-4867689</v>
      </c>
    </row>
    <row r="27" spans="1:8" ht="15">
      <c r="A27" s="4"/>
      <c r="D27" s="10"/>
      <c r="H27" s="10"/>
    </row>
    <row r="28" spans="1:8" ht="15">
      <c r="A28" s="4" t="s">
        <v>1005</v>
      </c>
      <c r="D28" s="10"/>
      <c r="H28" s="10"/>
    </row>
    <row r="29" spans="1:8" ht="15">
      <c r="A29" t="s">
        <v>1006</v>
      </c>
      <c r="D29" s="13">
        <v>-3043300</v>
      </c>
      <c r="H29" s="13">
        <v>-7344345</v>
      </c>
    </row>
    <row r="30" spans="1:8" ht="15">
      <c r="A30" t="s">
        <v>1007</v>
      </c>
      <c r="D30" s="7">
        <v>36278</v>
      </c>
      <c r="H30" s="7">
        <v>16752</v>
      </c>
    </row>
    <row r="31" spans="1:8" ht="15">
      <c r="A31" t="s">
        <v>1118</v>
      </c>
      <c r="D31" s="13">
        <v>-3834</v>
      </c>
      <c r="H31" s="13">
        <v>-147157</v>
      </c>
    </row>
    <row r="32" spans="1:8" ht="15">
      <c r="A32" t="s">
        <v>1009</v>
      </c>
      <c r="D32" s="7">
        <v>53288</v>
      </c>
      <c r="H32" s="7">
        <v>24779</v>
      </c>
    </row>
    <row r="33" spans="1:8" ht="15">
      <c r="A33" s="4"/>
      <c r="B33" s="4"/>
      <c r="D33" s="10"/>
      <c r="H33" s="10"/>
    </row>
    <row r="34" spans="1:8" ht="15">
      <c r="A34" s="4" t="s">
        <v>1010</v>
      </c>
      <c r="B34" s="4"/>
      <c r="D34" s="13">
        <v>-2957568</v>
      </c>
      <c r="H34" s="13">
        <v>-7449971</v>
      </c>
    </row>
    <row r="35" spans="1:8" ht="15">
      <c r="A35" s="4"/>
      <c r="B35" s="4"/>
      <c r="D35" s="10"/>
      <c r="H35" s="10"/>
    </row>
    <row r="36" spans="1:8" ht="15">
      <c r="A36" s="4" t="s">
        <v>1011</v>
      </c>
      <c r="B36" s="4"/>
      <c r="C36" s="16">
        <v>-8312769</v>
      </c>
      <c r="D36" s="16"/>
      <c r="G36" s="16">
        <v>-12317660</v>
      </c>
      <c r="H36" s="16"/>
    </row>
  </sheetData>
  <sheetProtection selectLockedCells="1" selectUnlockedCells="1"/>
  <mergeCells count="7">
    <mergeCell ref="A2:F2"/>
    <mergeCell ref="C4:D4"/>
    <mergeCell ref="G4:H4"/>
    <mergeCell ref="C7:D7"/>
    <mergeCell ref="G7:H7"/>
    <mergeCell ref="C36:D36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1119</v>
      </c>
      <c r="B2" s="1"/>
      <c r="C2" s="1"/>
      <c r="D2" s="1"/>
      <c r="E2" s="1"/>
      <c r="F2" s="1"/>
    </row>
    <row r="4" spans="1:9" ht="15" customHeight="1">
      <c r="A4" s="2"/>
      <c r="B4" s="4"/>
      <c r="C4" s="3" t="s">
        <v>1013</v>
      </c>
      <c r="D4" s="3"/>
      <c r="E4" s="4"/>
      <c r="F4" s="4"/>
      <c r="G4" s="3" t="s">
        <v>1014</v>
      </c>
      <c r="H4" s="3"/>
      <c r="I4" s="4"/>
    </row>
    <row r="5" spans="1:8" ht="15">
      <c r="A5" s="4"/>
      <c r="C5" s="5"/>
      <c r="D5" s="5"/>
      <c r="H5" s="10"/>
    </row>
    <row r="6" spans="1:8" ht="15">
      <c r="A6" s="4" t="s">
        <v>1120</v>
      </c>
      <c r="C6" s="21">
        <v>23141</v>
      </c>
      <c r="D6" s="21"/>
      <c r="G6" s="16">
        <v>-63796737</v>
      </c>
      <c r="H6" s="16"/>
    </row>
    <row r="7" spans="4:8" ht="15">
      <c r="D7" s="10"/>
      <c r="H7" s="10"/>
    </row>
    <row r="8" spans="1:8" ht="15">
      <c r="A8" t="s">
        <v>1121</v>
      </c>
      <c r="D8" s="7">
        <v>61606</v>
      </c>
      <c r="H8" s="7">
        <v>53591185</v>
      </c>
    </row>
    <row r="9" spans="4:8" ht="15">
      <c r="D9" s="10"/>
      <c r="H9" s="10"/>
    </row>
    <row r="10" spans="1:8" ht="15">
      <c r="A10" t="s">
        <v>893</v>
      </c>
      <c r="D10" s="10" t="s">
        <v>1016</v>
      </c>
      <c r="H10" s="13">
        <v>-12317660</v>
      </c>
    </row>
    <row r="11" spans="1:8" ht="15">
      <c r="A11" s="4"/>
      <c r="C11" s="5"/>
      <c r="D11" s="5"/>
      <c r="G11" s="5"/>
      <c r="H11" s="5"/>
    </row>
    <row r="12" spans="1:8" ht="15">
      <c r="A12" s="4" t="s">
        <v>1122</v>
      </c>
      <c r="C12" s="21">
        <v>84747</v>
      </c>
      <c r="D12" s="21"/>
      <c r="G12" s="29">
        <v>-22523212</v>
      </c>
      <c r="H12" s="29"/>
    </row>
    <row r="13" spans="4:8" ht="15">
      <c r="D13" s="10"/>
      <c r="H13" s="10"/>
    </row>
    <row r="14" spans="1:8" ht="15">
      <c r="A14" t="s">
        <v>893</v>
      </c>
      <c r="D14" s="10" t="s">
        <v>1016</v>
      </c>
      <c r="H14" s="13">
        <v>-8312769</v>
      </c>
    </row>
    <row r="15" spans="1:8" ht="15">
      <c r="A15" s="4"/>
      <c r="C15" s="5"/>
      <c r="D15" s="5"/>
      <c r="H15" s="10"/>
    </row>
    <row r="16" spans="1:8" ht="15">
      <c r="A16" s="4" t="s">
        <v>1123</v>
      </c>
      <c r="C16" s="21">
        <v>84747</v>
      </c>
      <c r="D16" s="21"/>
      <c r="G16" s="16">
        <v>-30835981</v>
      </c>
      <c r="H16" s="16"/>
    </row>
  </sheetData>
  <sheetProtection selectLockedCells="1" selectUnlockedCells="1"/>
  <mergeCells count="13">
    <mergeCell ref="A2:F2"/>
    <mergeCell ref="C4:D4"/>
    <mergeCell ref="G4:H4"/>
    <mergeCell ref="C5:D5"/>
    <mergeCell ref="C6:D6"/>
    <mergeCell ref="G6:H6"/>
    <mergeCell ref="C11:D11"/>
    <mergeCell ref="G11:H11"/>
    <mergeCell ref="C12:D12"/>
    <mergeCell ref="G12:H12"/>
    <mergeCell ref="C15:D1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1124</v>
      </c>
      <c r="B2" s="1"/>
      <c r="C2" s="1"/>
      <c r="D2" s="1"/>
      <c r="E2" s="1"/>
      <c r="F2" s="1"/>
    </row>
    <row r="4" spans="1:9" ht="15" customHeight="1">
      <c r="A4" s="26" t="s">
        <v>987</v>
      </c>
      <c r="B4" s="26"/>
      <c r="C4" s="3" t="s">
        <v>23</v>
      </c>
      <c r="D4" s="3"/>
      <c r="E4" s="4"/>
      <c r="F4" s="4"/>
      <c r="G4" s="3" t="s">
        <v>24</v>
      </c>
      <c r="H4" s="3"/>
      <c r="I4" s="4"/>
    </row>
    <row r="5" spans="1:8" ht="15">
      <c r="A5" s="4"/>
      <c r="D5" s="10"/>
      <c r="F5" s="10"/>
      <c r="H5" s="10"/>
    </row>
    <row r="6" spans="1:8" ht="15">
      <c r="A6" s="4" t="s">
        <v>1019</v>
      </c>
      <c r="D6" s="10"/>
      <c r="F6" s="10"/>
      <c r="H6" s="10"/>
    </row>
    <row r="7" spans="1:8" ht="15">
      <c r="A7" t="s">
        <v>893</v>
      </c>
      <c r="C7" s="16">
        <v>-8312769</v>
      </c>
      <c r="D7" s="16"/>
      <c r="F7" s="10"/>
      <c r="G7" s="16">
        <v>-12317660</v>
      </c>
      <c r="H7" s="16"/>
    </row>
    <row r="8" spans="1:8" ht="15">
      <c r="A8" s="19" t="s">
        <v>1125</v>
      </c>
      <c r="D8" s="7">
        <v>1410161</v>
      </c>
      <c r="F8" s="10"/>
      <c r="H8" s="7">
        <v>1139114</v>
      </c>
    </row>
    <row r="9" spans="1:8" ht="15">
      <c r="A9" t="s">
        <v>1126</v>
      </c>
      <c r="C9" s="5" t="s">
        <v>1016</v>
      </c>
      <c r="D9" s="5"/>
      <c r="F9" s="10"/>
      <c r="H9" s="7">
        <v>6554803</v>
      </c>
    </row>
    <row r="10" spans="1:8" ht="15">
      <c r="A10" t="s">
        <v>1000</v>
      </c>
      <c r="D10" s="7">
        <v>688081</v>
      </c>
      <c r="F10" s="10"/>
      <c r="H10" s="7">
        <v>569471</v>
      </c>
    </row>
    <row r="11" spans="1:8" ht="15">
      <c r="A11" t="s">
        <v>1001</v>
      </c>
      <c r="D11" s="7">
        <v>7062</v>
      </c>
      <c r="F11" s="10"/>
      <c r="H11" s="7">
        <v>10746</v>
      </c>
    </row>
    <row r="12" spans="1:8" ht="15">
      <c r="A12" t="s">
        <v>1118</v>
      </c>
      <c r="D12" s="7">
        <v>3834</v>
      </c>
      <c r="F12" s="10"/>
      <c r="H12" s="7">
        <v>147157</v>
      </c>
    </row>
    <row r="13" spans="1:8" ht="15">
      <c r="A13" t="s">
        <v>1127</v>
      </c>
      <c r="D13" s="7">
        <v>122598</v>
      </c>
      <c r="F13" s="10"/>
      <c r="H13" s="7">
        <v>81382</v>
      </c>
    </row>
    <row r="14" spans="1:8" ht="15">
      <c r="A14" t="s">
        <v>1021</v>
      </c>
      <c r="D14" s="10"/>
      <c r="F14" s="10"/>
      <c r="H14" s="10"/>
    </row>
    <row r="15" spans="1:8" ht="15">
      <c r="A15" t="s">
        <v>1022</v>
      </c>
      <c r="D15" s="13">
        <v>-1650427</v>
      </c>
      <c r="F15" s="10"/>
      <c r="H15" s="13">
        <v>-440541</v>
      </c>
    </row>
    <row r="16" spans="1:8" ht="15">
      <c r="A16" t="s">
        <v>125</v>
      </c>
      <c r="D16" s="7">
        <v>32993</v>
      </c>
      <c r="F16" s="10"/>
      <c r="H16" s="13">
        <v>-6714</v>
      </c>
    </row>
    <row r="17" spans="1:8" ht="15">
      <c r="A17" t="s">
        <v>1023</v>
      </c>
      <c r="D17" s="7">
        <v>991876</v>
      </c>
      <c r="F17" s="10"/>
      <c r="H17" s="13">
        <v>-201666</v>
      </c>
    </row>
    <row r="18" spans="1:8" ht="15">
      <c r="A18" t="s">
        <v>977</v>
      </c>
      <c r="D18" s="7">
        <v>3441260</v>
      </c>
      <c r="F18" s="10"/>
      <c r="G18" s="5" t="s">
        <v>1016</v>
      </c>
      <c r="H18" s="5"/>
    </row>
    <row r="19" spans="1:8" ht="15">
      <c r="A19" t="s">
        <v>976</v>
      </c>
      <c r="D19" s="13">
        <v>-24116</v>
      </c>
      <c r="F19" s="10"/>
      <c r="H19" s="7">
        <v>7688</v>
      </c>
    </row>
    <row r="20" spans="1:8" ht="15">
      <c r="A20" s="4"/>
      <c r="B20" s="4"/>
      <c r="C20" s="5"/>
      <c r="D20" s="5"/>
      <c r="F20" s="10"/>
      <c r="G20" s="5"/>
      <c r="H20" s="5"/>
    </row>
    <row r="21" spans="1:8" ht="15">
      <c r="A21" s="4" t="s">
        <v>1128</v>
      </c>
      <c r="B21" s="4"/>
      <c r="C21" s="29">
        <v>-3289447</v>
      </c>
      <c r="D21" s="29"/>
      <c r="F21" s="10"/>
      <c r="G21" s="29">
        <v>-4456220</v>
      </c>
      <c r="H21" s="29"/>
    </row>
    <row r="22" spans="1:8" ht="15">
      <c r="A22" s="4"/>
      <c r="D22" s="10"/>
      <c r="F22" s="10"/>
      <c r="H22" s="10"/>
    </row>
    <row r="23" spans="1:8" ht="15">
      <c r="A23" s="4" t="s">
        <v>1026</v>
      </c>
      <c r="D23" s="10"/>
      <c r="F23" s="10"/>
      <c r="H23" s="10"/>
    </row>
    <row r="24" spans="1:8" ht="15">
      <c r="A24" t="s">
        <v>1129</v>
      </c>
      <c r="D24" s="13">
        <v>-10381861</v>
      </c>
      <c r="F24" s="10"/>
      <c r="H24" s="13">
        <v>-162974</v>
      </c>
    </row>
    <row r="25" spans="1:8" ht="15">
      <c r="A25" t="s">
        <v>1130</v>
      </c>
      <c r="D25" s="13">
        <v>-84134</v>
      </c>
      <c r="F25" s="10"/>
      <c r="H25" s="13">
        <v>-88929</v>
      </c>
    </row>
    <row r="26" spans="1:8" ht="15">
      <c r="A26" t="s">
        <v>1028</v>
      </c>
      <c r="D26" s="7">
        <v>4161608</v>
      </c>
      <c r="F26" s="10"/>
      <c r="H26" s="7">
        <v>6249688</v>
      </c>
    </row>
    <row r="27" spans="1:8" ht="15">
      <c r="A27" t="s">
        <v>1030</v>
      </c>
      <c r="D27" s="7">
        <v>28000</v>
      </c>
      <c r="F27" s="10"/>
      <c r="G27" s="5" t="s">
        <v>1016</v>
      </c>
      <c r="H27" s="5"/>
    </row>
    <row r="28" spans="1:8" ht="15">
      <c r="A28" t="s">
        <v>969</v>
      </c>
      <c r="D28" s="7">
        <v>36256</v>
      </c>
      <c r="F28" s="10"/>
      <c r="H28" s="13">
        <v>-128400</v>
      </c>
    </row>
    <row r="29" spans="1:8" ht="15">
      <c r="A29" s="4"/>
      <c r="C29" s="5"/>
      <c r="D29" s="5"/>
      <c r="F29" s="10"/>
      <c r="G29" s="5"/>
      <c r="H29" s="5"/>
    </row>
    <row r="30" spans="1:8" ht="15">
      <c r="A30" s="4" t="s">
        <v>1131</v>
      </c>
      <c r="C30" s="29">
        <v>-6240131</v>
      </c>
      <c r="D30" s="29"/>
      <c r="F30" s="10"/>
      <c r="G30" s="21">
        <v>5869385</v>
      </c>
      <c r="H30" s="21"/>
    </row>
    <row r="31" spans="1:8" ht="15">
      <c r="A31" s="4"/>
      <c r="C31" s="5"/>
      <c r="D31" s="5"/>
      <c r="F31" s="10"/>
      <c r="G31" s="5"/>
      <c r="H31" s="5"/>
    </row>
    <row r="32" spans="1:8" ht="15">
      <c r="A32" s="23" t="s">
        <v>1132</v>
      </c>
      <c r="C32" s="21">
        <v>10000000</v>
      </c>
      <c r="D32" s="21"/>
      <c r="F32" s="10"/>
      <c r="G32" s="5" t="s">
        <v>1016</v>
      </c>
      <c r="H32" s="5"/>
    </row>
    <row r="33" spans="1:8" ht="15">
      <c r="A33" s="4"/>
      <c r="C33" s="5"/>
      <c r="D33" s="5"/>
      <c r="F33" s="10"/>
      <c r="G33" s="5"/>
      <c r="H33" s="5"/>
    </row>
    <row r="34" spans="1:8" ht="15">
      <c r="A34" s="4" t="s">
        <v>1034</v>
      </c>
      <c r="C34" s="21">
        <v>10000000</v>
      </c>
      <c r="D34" s="21"/>
      <c r="F34" s="10"/>
      <c r="G34" s="5" t="s">
        <v>1016</v>
      </c>
      <c r="H34" s="5"/>
    </row>
    <row r="35" spans="1:8" ht="15">
      <c r="A35" s="4"/>
      <c r="D35" s="10"/>
      <c r="F35" s="10"/>
      <c r="H35" s="10"/>
    </row>
    <row r="36" spans="1:8" ht="15">
      <c r="A36" s="4" t="s">
        <v>1133</v>
      </c>
      <c r="D36" s="7">
        <v>470422</v>
      </c>
      <c r="F36" s="10"/>
      <c r="H36" s="7">
        <v>1413165</v>
      </c>
    </row>
    <row r="37" spans="1:8" ht="15">
      <c r="A37" s="4"/>
      <c r="D37" s="10"/>
      <c r="F37" s="10"/>
      <c r="H37" s="10"/>
    </row>
    <row r="38" spans="1:8" ht="15">
      <c r="A38" s="4" t="s">
        <v>1134</v>
      </c>
      <c r="D38" s="7">
        <v>2297592</v>
      </c>
      <c r="F38" s="10"/>
      <c r="H38" s="7">
        <v>884427</v>
      </c>
    </row>
    <row r="39" spans="1:8" ht="15">
      <c r="A39" s="4"/>
      <c r="D39" s="10"/>
      <c r="F39" s="10"/>
      <c r="H39" s="10"/>
    </row>
    <row r="40" spans="1:8" ht="15">
      <c r="A40" s="4" t="s">
        <v>1135</v>
      </c>
      <c r="C40" s="11">
        <v>2768014</v>
      </c>
      <c r="D40" s="11"/>
      <c r="F40" s="10"/>
      <c r="G40" s="11">
        <v>2297592</v>
      </c>
      <c r="H40" s="11"/>
    </row>
    <row r="41" spans="1:8" ht="15">
      <c r="A41" s="4"/>
      <c r="D41" s="10"/>
      <c r="F41" s="10"/>
      <c r="H41" s="10"/>
    </row>
    <row r="42" spans="1:8" ht="15">
      <c r="A42" s="4" t="s">
        <v>1038</v>
      </c>
      <c r="D42" s="10"/>
      <c r="F42" s="10"/>
      <c r="H42" s="10"/>
    </row>
    <row r="43" spans="1:8" ht="15">
      <c r="A43" t="s">
        <v>1039</v>
      </c>
      <c r="C43" s="11">
        <v>3012078</v>
      </c>
      <c r="D43" s="11"/>
      <c r="F43" s="10"/>
      <c r="G43" s="11">
        <v>707778</v>
      </c>
      <c r="H43" s="11"/>
    </row>
    <row r="44" spans="4:8" ht="15">
      <c r="D44" s="10"/>
      <c r="F44" s="10"/>
      <c r="H44" s="10"/>
    </row>
    <row r="45" spans="1:8" ht="15">
      <c r="A45" s="4" t="s">
        <v>1040</v>
      </c>
      <c r="D45" s="10"/>
      <c r="F45" s="10"/>
      <c r="H45" s="10"/>
    </row>
    <row r="46" spans="1:8" ht="15">
      <c r="A46" t="s">
        <v>1041</v>
      </c>
      <c r="C46" s="11">
        <v>3869449</v>
      </c>
      <c r="D46" s="11"/>
      <c r="F46" s="10"/>
      <c r="G46" s="5" t="s">
        <v>1058</v>
      </c>
      <c r="H46" s="5"/>
    </row>
    <row r="47" spans="1:8" ht="15">
      <c r="A47" t="s">
        <v>1042</v>
      </c>
      <c r="C47" s="16">
        <v>-1318224</v>
      </c>
      <c r="D47" s="16"/>
      <c r="F47" s="10"/>
      <c r="G47" s="16">
        <v>-695585</v>
      </c>
      <c r="H47" s="16"/>
    </row>
    <row r="48" spans="1:8" ht="15">
      <c r="A48" t="s">
        <v>1136</v>
      </c>
      <c r="C48" s="5" t="s">
        <v>1058</v>
      </c>
      <c r="D48" s="5"/>
      <c r="F48" s="10"/>
      <c r="G48" s="11">
        <v>53591185</v>
      </c>
      <c r="H48" s="11"/>
    </row>
  </sheetData>
  <sheetProtection selectLockedCells="1" selectUnlockedCells="1"/>
  <mergeCells count="34">
    <mergeCell ref="A2:F2"/>
    <mergeCell ref="C4:D4"/>
    <mergeCell ref="G4:H4"/>
    <mergeCell ref="C7:D7"/>
    <mergeCell ref="G7:H7"/>
    <mergeCell ref="C9:D9"/>
    <mergeCell ref="G18:H18"/>
    <mergeCell ref="C20:D20"/>
    <mergeCell ref="G20:H20"/>
    <mergeCell ref="C21:D21"/>
    <mergeCell ref="G21:H21"/>
    <mergeCell ref="G27:H27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40:D40"/>
    <mergeCell ref="G40:H40"/>
    <mergeCell ref="C43:D43"/>
    <mergeCell ref="G43:H43"/>
    <mergeCell ref="C46:D46"/>
    <mergeCell ref="G46:H46"/>
    <mergeCell ref="C47:D47"/>
    <mergeCell ref="G47:H47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1043</v>
      </c>
      <c r="B2" s="1"/>
      <c r="C2" s="1"/>
      <c r="D2" s="1"/>
      <c r="E2" s="1"/>
      <c r="F2" s="1"/>
    </row>
    <row r="4" spans="1:8" ht="15">
      <c r="A4" s="26" t="s">
        <v>987</v>
      </c>
      <c r="D4" s="2" t="s">
        <v>23</v>
      </c>
      <c r="H4" s="2" t="s">
        <v>24</v>
      </c>
    </row>
    <row r="5" spans="1:8" ht="15">
      <c r="A5" s="4"/>
      <c r="D5" s="18"/>
      <c r="H5" s="18"/>
    </row>
    <row r="6" spans="1:8" ht="15">
      <c r="A6" s="4" t="s">
        <v>1137</v>
      </c>
      <c r="D6" s="10"/>
      <c r="H6" s="10"/>
    </row>
    <row r="7" spans="1:8" ht="15">
      <c r="A7" s="4" t="s">
        <v>1138</v>
      </c>
      <c r="C7" s="11">
        <v>5955</v>
      </c>
      <c r="D7" s="11"/>
      <c r="G7" s="11">
        <v>6081</v>
      </c>
      <c r="H7" s="11"/>
    </row>
    <row r="8" spans="1:8" ht="15">
      <c r="A8" t="s">
        <v>1045</v>
      </c>
      <c r="D8" s="7">
        <v>688</v>
      </c>
      <c r="H8" s="7">
        <v>569</v>
      </c>
    </row>
    <row r="9" spans="1:8" ht="15">
      <c r="A9" t="s">
        <v>1046</v>
      </c>
      <c r="D9" s="7">
        <v>53</v>
      </c>
      <c r="H9" s="10" t="s">
        <v>1016</v>
      </c>
    </row>
    <row r="10" spans="1:8" ht="15">
      <c r="A10" t="s">
        <v>1139</v>
      </c>
      <c r="D10" s="13">
        <v>-1431</v>
      </c>
      <c r="H10" s="13">
        <v>-241</v>
      </c>
    </row>
    <row r="11" spans="1:8" ht="15">
      <c r="A11" t="s">
        <v>1049</v>
      </c>
      <c r="D11" s="7">
        <v>60</v>
      </c>
      <c r="H11" s="13">
        <v>-454</v>
      </c>
    </row>
    <row r="12" spans="1:8" ht="15">
      <c r="A12" s="4"/>
      <c r="D12" s="10"/>
      <c r="H12" s="10"/>
    </row>
    <row r="13" spans="1:8" ht="15">
      <c r="A13" s="4" t="s">
        <v>1137</v>
      </c>
      <c r="D13" s="10"/>
      <c r="H13" s="10"/>
    </row>
    <row r="14" spans="1:8" ht="15">
      <c r="A14" s="4" t="s">
        <v>1140</v>
      </c>
      <c r="D14" s="7">
        <v>5325</v>
      </c>
      <c r="H14" s="7">
        <v>5955</v>
      </c>
    </row>
    <row r="15" spans="1:8" ht="15">
      <c r="A15" s="4"/>
      <c r="D15" s="10"/>
      <c r="H15" s="10"/>
    </row>
    <row r="16" spans="1:8" ht="15">
      <c r="A16" t="s">
        <v>1051</v>
      </c>
      <c r="D16" s="7">
        <v>427</v>
      </c>
      <c r="H16" s="7">
        <v>184</v>
      </c>
    </row>
    <row r="17" spans="4:8" ht="15">
      <c r="D17" s="10"/>
      <c r="H17" s="10"/>
    </row>
    <row r="18" spans="1:8" ht="15">
      <c r="A18" s="4" t="s">
        <v>1052</v>
      </c>
      <c r="C18" s="11">
        <v>4898</v>
      </c>
      <c r="D18" s="11"/>
      <c r="G18" s="11">
        <v>5771</v>
      </c>
      <c r="H18" s="11"/>
    </row>
  </sheetData>
  <sheetProtection selectLockedCells="1" selectUnlockedCells="1"/>
  <mergeCells count="5">
    <mergeCell ref="A2:F2"/>
    <mergeCell ref="C7:D7"/>
    <mergeCell ref="G7:H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1141</v>
      </c>
      <c r="B2" s="1"/>
      <c r="C2" s="1"/>
      <c r="D2" s="1"/>
      <c r="E2" s="1"/>
      <c r="F2" s="1"/>
    </row>
    <row r="4" spans="1:9" ht="15" customHeight="1">
      <c r="A4" s="26" t="s">
        <v>987</v>
      </c>
      <c r="B4" s="26"/>
      <c r="C4" s="3" t="s">
        <v>23</v>
      </c>
      <c r="D4" s="3"/>
      <c r="E4" s="4"/>
      <c r="F4" s="4"/>
      <c r="G4" s="3" t="s">
        <v>24</v>
      </c>
      <c r="H4" s="3"/>
      <c r="I4" s="4"/>
    </row>
    <row r="5" spans="4:8" ht="15">
      <c r="D5" s="10"/>
      <c r="H5" s="10"/>
    </row>
    <row r="6" spans="1:8" ht="15">
      <c r="A6" t="s">
        <v>1142</v>
      </c>
      <c r="C6" s="11">
        <v>2018</v>
      </c>
      <c r="D6" s="11"/>
      <c r="G6" s="11">
        <v>4188</v>
      </c>
      <c r="H6" s="11"/>
    </row>
    <row r="7" spans="1:8" ht="15">
      <c r="A7" t="s">
        <v>1143</v>
      </c>
      <c r="D7" s="13">
        <v>-13332</v>
      </c>
      <c r="H7" s="10" t="s">
        <v>1016</v>
      </c>
    </row>
    <row r="8" spans="1:8" ht="15">
      <c r="A8" t="s">
        <v>1054</v>
      </c>
      <c r="D8" s="13">
        <v>-141</v>
      </c>
      <c r="H8" s="10" t="s">
        <v>1016</v>
      </c>
    </row>
    <row r="9" spans="1:8" ht="15">
      <c r="A9" t="s">
        <v>1055</v>
      </c>
      <c r="D9" s="7">
        <v>98</v>
      </c>
      <c r="H9" s="7">
        <v>256</v>
      </c>
    </row>
    <row r="10" spans="1:8" ht="15">
      <c r="A10" t="s">
        <v>735</v>
      </c>
      <c r="D10" s="13">
        <v>-2</v>
      </c>
      <c r="H10" s="13">
        <v>-4</v>
      </c>
    </row>
    <row r="11" spans="1:8" ht="15">
      <c r="A11" t="s">
        <v>1056</v>
      </c>
      <c r="D11" s="7">
        <v>11359</v>
      </c>
      <c r="H11" s="13">
        <v>-4440</v>
      </c>
    </row>
    <row r="12" spans="1:8" ht="15">
      <c r="A12" s="4"/>
      <c r="B12" s="4"/>
      <c r="D12" s="10"/>
      <c r="H12" s="10"/>
    </row>
    <row r="13" spans="1:8" ht="15">
      <c r="A13" s="4" t="s">
        <v>1057</v>
      </c>
      <c r="B13" s="4"/>
      <c r="C13" s="5" t="s">
        <v>1058</v>
      </c>
      <c r="D13" s="5"/>
      <c r="G13" s="5" t="s">
        <v>1058</v>
      </c>
      <c r="H13" s="5"/>
    </row>
  </sheetData>
  <sheetProtection selectLockedCells="1" selectUnlockedCells="1"/>
  <mergeCells count="7">
    <mergeCell ref="A2:F2"/>
    <mergeCell ref="C4:D4"/>
    <mergeCell ref="G4:H4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1043</v>
      </c>
      <c r="B2" s="1"/>
      <c r="C2" s="1"/>
      <c r="D2" s="1"/>
      <c r="E2" s="1"/>
      <c r="F2" s="1"/>
    </row>
    <row r="4" spans="1:9" ht="15" customHeight="1">
      <c r="A4" s="26" t="s">
        <v>987</v>
      </c>
      <c r="B4" s="26"/>
      <c r="C4" s="3" t="s">
        <v>23</v>
      </c>
      <c r="D4" s="3"/>
      <c r="E4" s="4"/>
      <c r="F4" s="4"/>
      <c r="G4" s="3" t="s">
        <v>24</v>
      </c>
      <c r="H4" s="3"/>
      <c r="I4" s="4"/>
    </row>
    <row r="5" spans="4:8" ht="15">
      <c r="D5" s="10"/>
      <c r="H5" s="10"/>
    </row>
    <row r="6" spans="1:8" ht="15">
      <c r="A6" t="s">
        <v>1059</v>
      </c>
      <c r="C6" s="11">
        <v>9444</v>
      </c>
      <c r="D6" s="11"/>
      <c r="G6" s="11">
        <v>22095</v>
      </c>
      <c r="H6" s="11"/>
    </row>
    <row r="7" spans="1:8" ht="15">
      <c r="A7" t="s">
        <v>1060</v>
      </c>
      <c r="D7" s="7">
        <v>1654</v>
      </c>
      <c r="H7" s="7">
        <v>2296</v>
      </c>
    </row>
    <row r="8" spans="1:8" ht="15">
      <c r="A8" t="s">
        <v>1061</v>
      </c>
      <c r="D8" s="7">
        <v>472</v>
      </c>
      <c r="H8" s="7">
        <v>721</v>
      </c>
    </row>
    <row r="9" spans="1:8" ht="15">
      <c r="A9" t="s">
        <v>1062</v>
      </c>
      <c r="D9" s="7">
        <v>31</v>
      </c>
      <c r="H9" s="7">
        <v>29</v>
      </c>
    </row>
    <row r="10" spans="1:8" ht="15">
      <c r="A10" t="s">
        <v>1063</v>
      </c>
      <c r="D10" s="7">
        <v>11214</v>
      </c>
      <c r="H10" s="7">
        <v>9033</v>
      </c>
    </row>
    <row r="11" spans="1:8" ht="15">
      <c r="A11" s="4" t="s">
        <v>1064</v>
      </c>
      <c r="D11" s="7">
        <v>22815</v>
      </c>
      <c r="H11" s="7">
        <v>34174</v>
      </c>
    </row>
    <row r="12" spans="1:8" ht="15">
      <c r="A12" t="s">
        <v>1065</v>
      </c>
      <c r="D12" s="13">
        <v>-22815</v>
      </c>
      <c r="H12" s="13">
        <v>-34174</v>
      </c>
    </row>
    <row r="13" spans="1:8" ht="15">
      <c r="A13" s="4"/>
      <c r="D13" s="10"/>
      <c r="H13" s="10"/>
    </row>
    <row r="14" spans="1:8" ht="15">
      <c r="A14" s="4" t="s">
        <v>1066</v>
      </c>
      <c r="C14" s="5" t="s">
        <v>1058</v>
      </c>
      <c r="D14" s="5"/>
      <c r="G14" s="5" t="s">
        <v>1058</v>
      </c>
      <c r="H14" s="5"/>
    </row>
  </sheetData>
  <sheetProtection selectLockedCells="1" selectUnlockedCells="1"/>
  <mergeCells count="7">
    <mergeCell ref="A2:F2"/>
    <mergeCell ref="C4:D4"/>
    <mergeCell ref="G4:H4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9" ht="15" customHeight="1">
      <c r="A2" s="26" t="s">
        <v>956</v>
      </c>
      <c r="B2" s="26"/>
      <c r="C2" s="3" t="s">
        <v>23</v>
      </c>
      <c r="D2" s="3"/>
      <c r="E2" s="4"/>
      <c r="F2" s="4"/>
      <c r="G2" s="3" t="s">
        <v>24</v>
      </c>
      <c r="H2" s="3"/>
      <c r="I2" s="4"/>
    </row>
    <row r="3" spans="4:8" ht="15">
      <c r="D3" s="10"/>
      <c r="H3" s="10"/>
    </row>
    <row r="4" spans="1:8" ht="15">
      <c r="A4" t="s">
        <v>1068</v>
      </c>
      <c r="C4" s="11">
        <v>35000</v>
      </c>
      <c r="D4" s="11"/>
      <c r="G4" s="11">
        <v>35000</v>
      </c>
      <c r="H4" s="11"/>
    </row>
    <row r="5" spans="1:8" ht="15">
      <c r="A5" t="s">
        <v>1069</v>
      </c>
      <c r="D5" s="7">
        <v>10000</v>
      </c>
      <c r="G5" s="5" t="s">
        <v>1016</v>
      </c>
      <c r="H5" s="5"/>
    </row>
    <row r="6" spans="4:8" ht="15">
      <c r="D6" s="10"/>
      <c r="H6" s="10"/>
    </row>
    <row r="7" spans="3:8" ht="15">
      <c r="C7" s="11">
        <v>45000</v>
      </c>
      <c r="D7" s="11"/>
      <c r="G7" s="11">
        <v>35000</v>
      </c>
      <c r="H7" s="11"/>
    </row>
  </sheetData>
  <sheetProtection selectLockedCells="1" selectUnlockedCells="1"/>
  <mergeCells count="7">
    <mergeCell ref="C2:D2"/>
    <mergeCell ref="G2:H2"/>
    <mergeCell ref="C4:D4"/>
    <mergeCell ref="G4:H4"/>
    <mergeCell ref="G5:H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9" ht="15" customHeight="1">
      <c r="A2" s="2" t="s">
        <v>95</v>
      </c>
      <c r="B2" s="4"/>
      <c r="C2" s="3" t="s">
        <v>96</v>
      </c>
      <c r="D2" s="3"/>
      <c r="E2" s="4"/>
      <c r="F2" s="4"/>
      <c r="G2" s="3" t="s">
        <v>97</v>
      </c>
      <c r="H2" s="3"/>
      <c r="I2" s="4"/>
    </row>
    <row r="3" spans="1:8" ht="15">
      <c r="A3" s="8" t="s">
        <v>98</v>
      </c>
      <c r="C3" s="16">
        <v>-4220</v>
      </c>
      <c r="D3" s="16"/>
      <c r="G3" s="17">
        <v>-0.06</v>
      </c>
      <c r="H3" s="17"/>
    </row>
    <row r="4" spans="1:8" ht="15">
      <c r="A4" s="8" t="s">
        <v>99</v>
      </c>
      <c r="C4" s="11">
        <v>4220</v>
      </c>
      <c r="D4" s="11"/>
      <c r="G4" s="15">
        <v>0.06</v>
      </c>
      <c r="H4" s="15"/>
    </row>
    <row r="5" spans="1:8" ht="15">
      <c r="A5" s="8" t="s">
        <v>100</v>
      </c>
      <c r="C5" s="11">
        <v>8439</v>
      </c>
      <c r="D5" s="11"/>
      <c r="G5" s="15">
        <v>0.13</v>
      </c>
      <c r="H5" s="15"/>
    </row>
    <row r="6" spans="1:8" ht="15">
      <c r="A6" s="8" t="s">
        <v>101</v>
      </c>
      <c r="C6" s="11">
        <v>12659</v>
      </c>
      <c r="D6" s="11"/>
      <c r="G6" s="15">
        <v>0.19</v>
      </c>
      <c r="H6" s="15"/>
    </row>
    <row r="7" spans="1:8" ht="15">
      <c r="A7" s="8" t="s">
        <v>102</v>
      </c>
      <c r="C7" s="11">
        <v>16908</v>
      </c>
      <c r="D7" s="11"/>
      <c r="G7" s="15">
        <v>0.25</v>
      </c>
      <c r="H7" s="15"/>
    </row>
  </sheetData>
  <sheetProtection selectLockedCells="1" selectUnlockedCells="1"/>
  <mergeCells count="12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2:3" ht="15">
      <c r="B4" s="2"/>
      <c r="C4" s="2" t="s">
        <v>104</v>
      </c>
    </row>
    <row r="5" spans="1:3" ht="15">
      <c r="A5" t="s">
        <v>105</v>
      </c>
      <c r="C5" s="7">
        <v>48</v>
      </c>
    </row>
    <row r="6" spans="2:3" ht="15">
      <c r="B6" s="2"/>
      <c r="C6" s="18"/>
    </row>
    <row r="7" spans="1:3" ht="15">
      <c r="A7" t="s">
        <v>106</v>
      </c>
      <c r="C7" s="7">
        <v>49</v>
      </c>
    </row>
    <row r="8" spans="2:3" ht="15">
      <c r="B8" s="2"/>
      <c r="C8" s="18"/>
    </row>
    <row r="9" spans="1:3" ht="15">
      <c r="A9" t="s">
        <v>107</v>
      </c>
      <c r="C9" s="7">
        <v>50</v>
      </c>
    </row>
    <row r="10" spans="2:3" ht="15">
      <c r="B10" s="2"/>
      <c r="C10" s="18"/>
    </row>
    <row r="11" spans="1:3" ht="15">
      <c r="A11" t="s">
        <v>108</v>
      </c>
      <c r="C11" s="7">
        <v>51</v>
      </c>
    </row>
    <row r="12" spans="2:3" ht="15">
      <c r="B12" s="2"/>
      <c r="C12" s="18"/>
    </row>
    <row r="13" spans="1:3" ht="15">
      <c r="A13" t="s">
        <v>109</v>
      </c>
      <c r="C13" s="7">
        <v>52</v>
      </c>
    </row>
    <row r="14" spans="2:3" ht="15">
      <c r="B14" s="2"/>
      <c r="C14" s="18"/>
    </row>
    <row r="15" spans="1:3" ht="15">
      <c r="A15" t="s">
        <v>110</v>
      </c>
      <c r="C15" s="7">
        <v>53</v>
      </c>
    </row>
    <row r="16" spans="2:3" ht="15">
      <c r="B16" s="2"/>
      <c r="C16" s="18"/>
    </row>
    <row r="17" spans="1:3" ht="15">
      <c r="A17" t="s">
        <v>111</v>
      </c>
      <c r="C17" s="7">
        <v>54</v>
      </c>
    </row>
    <row r="18" ht="15">
      <c r="C18" s="10"/>
    </row>
    <row r="19" spans="1:3" ht="15">
      <c r="A19" t="s">
        <v>112</v>
      </c>
      <c r="C19" s="7">
        <v>55</v>
      </c>
    </row>
    <row r="20" spans="2:3" ht="15">
      <c r="B20" s="2"/>
      <c r="C20" s="18"/>
    </row>
    <row r="21" spans="1:3" ht="15">
      <c r="A21" t="s">
        <v>113</v>
      </c>
      <c r="C21" s="7">
        <v>61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4" spans="1:9" ht="15" customHeight="1">
      <c r="A4" s="8"/>
      <c r="B4" s="4"/>
      <c r="C4" s="3" t="s">
        <v>115</v>
      </c>
      <c r="D4" s="3"/>
      <c r="E4" s="4"/>
      <c r="F4" s="4"/>
      <c r="G4" s="3" t="s">
        <v>116</v>
      </c>
      <c r="H4" s="3"/>
      <c r="I4" s="4"/>
    </row>
    <row r="5" spans="1:8" ht="15">
      <c r="A5" s="4" t="s">
        <v>117</v>
      </c>
      <c r="B5" s="4"/>
      <c r="D5" s="10"/>
      <c r="H5" s="10"/>
    </row>
    <row r="6" spans="1:8" ht="15">
      <c r="A6" t="s">
        <v>118</v>
      </c>
      <c r="D6" s="10"/>
      <c r="H6" s="10"/>
    </row>
    <row r="7" spans="1:8" ht="15">
      <c r="A7" t="s">
        <v>119</v>
      </c>
      <c r="C7" s="11">
        <v>936632099</v>
      </c>
      <c r="D7" s="11"/>
      <c r="G7" s="11">
        <v>905271258</v>
      </c>
      <c r="H7" s="11"/>
    </row>
    <row r="8" spans="1:8" ht="15">
      <c r="A8" t="s">
        <v>120</v>
      </c>
      <c r="D8" s="7">
        <v>49349338</v>
      </c>
      <c r="H8" s="7">
        <v>78078331</v>
      </c>
    </row>
    <row r="9" spans="1:8" ht="15">
      <c r="A9" t="s">
        <v>121</v>
      </c>
      <c r="D9" s="7">
        <v>233451359</v>
      </c>
      <c r="H9" s="7">
        <v>148735885</v>
      </c>
    </row>
    <row r="10" spans="1:8" ht="15">
      <c r="A10" s="4" t="s">
        <v>122</v>
      </c>
      <c r="D10" s="7">
        <v>1219432796</v>
      </c>
      <c r="H10" s="7">
        <v>1132085474</v>
      </c>
    </row>
    <row r="11" spans="1:8" ht="15">
      <c r="A11" t="s">
        <v>123</v>
      </c>
      <c r="D11" s="7">
        <v>59516236</v>
      </c>
      <c r="H11" s="7">
        <v>19506154</v>
      </c>
    </row>
    <row r="12" spans="1:8" ht="15">
      <c r="A12" t="s">
        <v>124</v>
      </c>
      <c r="D12" s="7">
        <v>6226539</v>
      </c>
      <c r="H12" s="7">
        <v>7606964</v>
      </c>
    </row>
    <row r="13" spans="1:8" ht="15">
      <c r="A13" t="s">
        <v>125</v>
      </c>
      <c r="D13" s="7">
        <v>662442</v>
      </c>
      <c r="H13" s="7">
        <v>920235</v>
      </c>
    </row>
    <row r="14" spans="1:8" ht="15">
      <c r="A14" s="4" t="s">
        <v>41</v>
      </c>
      <c r="B14" s="4"/>
      <c r="D14" s="7">
        <v>1285838013</v>
      </c>
      <c r="H14" s="7">
        <v>1160118827</v>
      </c>
    </row>
    <row r="15" spans="1:8" ht="15">
      <c r="A15" s="4" t="s">
        <v>126</v>
      </c>
      <c r="B15" s="4"/>
      <c r="D15" s="10"/>
      <c r="H15" s="10"/>
    </row>
    <row r="16" spans="1:8" ht="15">
      <c r="A16" t="s">
        <v>127</v>
      </c>
      <c r="D16" s="7">
        <v>12068119</v>
      </c>
      <c r="H16" s="7">
        <v>12429712</v>
      </c>
    </row>
    <row r="17" spans="1:8" ht="15">
      <c r="A17" t="s">
        <v>128</v>
      </c>
      <c r="D17" s="7">
        <v>170145000</v>
      </c>
      <c r="H17" s="10" t="s">
        <v>10</v>
      </c>
    </row>
    <row r="18" spans="1:8" ht="15">
      <c r="A18" s="19" t="s">
        <v>129</v>
      </c>
      <c r="D18" s="7">
        <v>295245214</v>
      </c>
      <c r="H18" s="7">
        <v>77645830</v>
      </c>
    </row>
    <row r="19" spans="1:8" ht="15">
      <c r="A19" t="s">
        <v>130</v>
      </c>
      <c r="D19" s="7">
        <v>72256607</v>
      </c>
      <c r="H19" s="10" t="s">
        <v>10</v>
      </c>
    </row>
    <row r="20" spans="1:8" ht="15">
      <c r="A20" t="s">
        <v>131</v>
      </c>
      <c r="D20" s="10" t="s">
        <v>10</v>
      </c>
      <c r="H20" s="7">
        <v>251322500</v>
      </c>
    </row>
    <row r="21" spans="1:8" ht="15">
      <c r="A21" t="s">
        <v>132</v>
      </c>
      <c r="D21" s="7">
        <v>146111055</v>
      </c>
      <c r="H21" s="7">
        <v>175373229</v>
      </c>
    </row>
    <row r="22" spans="1:8" ht="15">
      <c r="A22" t="s">
        <v>133</v>
      </c>
      <c r="D22" s="7">
        <v>4641480</v>
      </c>
      <c r="H22" s="7">
        <v>4086831</v>
      </c>
    </row>
    <row r="23" spans="1:8" ht="15">
      <c r="A23" t="s">
        <v>134</v>
      </c>
      <c r="D23" s="10" t="s">
        <v>10</v>
      </c>
      <c r="H23" s="7">
        <v>2964265</v>
      </c>
    </row>
    <row r="24" spans="1:8" ht="15">
      <c r="A24" t="s">
        <v>135</v>
      </c>
      <c r="D24" s="7">
        <v>2895695</v>
      </c>
      <c r="H24" s="7">
        <v>6576393</v>
      </c>
    </row>
    <row r="25" spans="1:8" ht="15">
      <c r="A25" t="s">
        <v>136</v>
      </c>
      <c r="D25" s="7">
        <v>569175</v>
      </c>
      <c r="H25" s="7">
        <v>818172</v>
      </c>
    </row>
    <row r="26" spans="1:8" ht="15">
      <c r="A26" s="4" t="s">
        <v>137</v>
      </c>
      <c r="B26" s="4"/>
      <c r="D26" s="7">
        <v>703932345</v>
      </c>
      <c r="H26" s="7">
        <v>531216932</v>
      </c>
    </row>
    <row r="27" spans="1:8" ht="15">
      <c r="A27" t="s">
        <v>138</v>
      </c>
      <c r="D27" s="10"/>
      <c r="H27" s="10"/>
    </row>
    <row r="28" spans="1:8" ht="15">
      <c r="A28" s="4" t="s">
        <v>139</v>
      </c>
      <c r="B28" s="4"/>
      <c r="D28" s="10"/>
      <c r="H28" s="10"/>
    </row>
    <row r="29" spans="1:8" ht="15">
      <c r="A29" s="19" t="s">
        <v>140</v>
      </c>
      <c r="D29" s="7">
        <v>67045</v>
      </c>
      <c r="H29" s="7">
        <v>69054</v>
      </c>
    </row>
    <row r="30" spans="1:8" ht="15">
      <c r="A30" t="s">
        <v>141</v>
      </c>
      <c r="D30" s="7">
        <v>788192159</v>
      </c>
      <c r="H30" s="7">
        <v>803729220</v>
      </c>
    </row>
    <row r="31" spans="1:8" ht="15">
      <c r="A31" t="s">
        <v>142</v>
      </c>
      <c r="D31" s="13">
        <v>-206353536</v>
      </c>
      <c r="H31" s="13">
        <v>-174896379</v>
      </c>
    </row>
    <row r="32" spans="1:8" ht="15">
      <c r="A32" s="4" t="s">
        <v>143</v>
      </c>
      <c r="B32" s="4"/>
      <c r="C32" s="11">
        <v>581905668</v>
      </c>
      <c r="D32" s="11"/>
      <c r="G32" s="11">
        <v>628901895</v>
      </c>
      <c r="H32" s="11"/>
    </row>
    <row r="33" spans="1:8" ht="15">
      <c r="A33" s="4" t="s">
        <v>144</v>
      </c>
      <c r="B33" s="4"/>
      <c r="C33" s="11">
        <v>1285838013</v>
      </c>
      <c r="D33" s="11"/>
      <c r="G33" s="11">
        <v>1160118827</v>
      </c>
      <c r="H33" s="11"/>
    </row>
    <row r="34" spans="1:8" ht="15">
      <c r="A34" s="4" t="s">
        <v>145</v>
      </c>
      <c r="B34" s="4"/>
      <c r="C34" s="15">
        <v>8.68</v>
      </c>
      <c r="D34" s="15"/>
      <c r="G34" s="15">
        <v>9.11</v>
      </c>
      <c r="H34" s="15"/>
    </row>
  </sheetData>
  <sheetProtection selectLockedCells="1" selectUnlockedCells="1"/>
  <mergeCells count="11">
    <mergeCell ref="A2:F2"/>
    <mergeCell ref="C4:D4"/>
    <mergeCell ref="G4:H4"/>
    <mergeCell ref="C7:D7"/>
    <mergeCell ref="G7:H7"/>
    <mergeCell ref="C32:D32"/>
    <mergeCell ref="G32:H32"/>
    <mergeCell ref="C33:D33"/>
    <mergeCell ref="G33:H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2020-01-02T11:33:23Z</dcterms:created>
  <dcterms:modified xsi:type="dcterms:W3CDTF">2020-01-02T11:33:23Z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